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Dave Hicks\Documents\Documents\Blood Bowl League\"/>
    </mc:Choice>
  </mc:AlternateContent>
  <xr:revisionPtr revIDLastSave="0" documentId="13_ncr:1_{6773FBA8-EC94-4BD7-BF8E-A458FD1F8A6D}" xr6:coauthVersionLast="47" xr6:coauthVersionMax="47" xr10:uidLastSave="{00000000-0000-0000-0000-000000000000}"/>
  <bookViews>
    <workbookView xWindow="-108" yWindow="-108" windowWidth="23256" windowHeight="12456" activeTab="2" xr2:uid="{54FF6B1A-5C0B-415B-8FF4-0CED7A2F740E}"/>
  </bookViews>
  <sheets>
    <sheet name="Summary" sheetId="4" r:id="rId1"/>
    <sheet name="Star Players" sheetId="1" r:id="rId2"/>
    <sheet name="Mercenaries" sheetId="2" r:id="rId3"/>
    <sheet name="Coaching Staff" sheetId="3" r:id="rId4"/>
    <sheet name="Other Inducements" sheetId="6" r:id="rId5"/>
  </sheets>
  <definedNames>
    <definedName name="Amazon">'Coaching Staff'!$H$5:$H$8</definedName>
    <definedName name="Amazons">'Other Inducements'!$I$7:$I$27</definedName>
    <definedName name="Badlands_Brawl">'Star Players'!$Q$22:$Q$36</definedName>
    <definedName name="Badlands_Brawl_">Mercenaries!$P$11:$P$13</definedName>
    <definedName name="Black_Orc">'Coaching Staff'!$H$10:$H$14</definedName>
    <definedName name="Black_Orcs">'Other Inducements'!$I$29:$I$50</definedName>
    <definedName name="Chaos_Chosen">'Coaching Staff'!$H$16:$H$19</definedName>
    <definedName name="Chaos_Chosen_Hashut">'Other Inducements'!$I$164:$I$185</definedName>
    <definedName name="Chaos_Chosen_Khorne">'Other Inducements'!$I$74:$I$94</definedName>
    <definedName name="Chaos_Chosen_Nurgle">'Other Inducements'!$I$96:$I$118</definedName>
    <definedName name="Chaos_Chosen_Slaanesh">'Other Inducements'!$I$142:$I$162</definedName>
    <definedName name="Chaos_Chosen_Tzeentch">'Other Inducements'!$I$120:$I$140</definedName>
    <definedName name="Chaos_Chosen_Undivided">'Other Inducements'!$I$52:$I$72</definedName>
    <definedName name="Chaos_Dwarf">'Coaching Staff'!$H$21:$H$26</definedName>
    <definedName name="Chaos_Dwarf_Hashut">'Other Inducements'!$I$187:$I$211</definedName>
    <definedName name="Chaos_Renegade">'Coaching Staff'!$H$28:$H$31</definedName>
    <definedName name="Chaos_Renegade_Hashut">'Other Inducements'!$I$325:$I$346</definedName>
    <definedName name="Chaos_Renegade_Khorne">'Other Inducements'!$I$235:$I$255</definedName>
    <definedName name="Chaos_Renegade_Nurgle">'Other Inducements'!$I$257:$I$279</definedName>
    <definedName name="Chaos_Renegade_Slaanesh">'Other Inducements'!$I$303:$I$342</definedName>
    <definedName name="Chaos_Renegade_Tzeentch">'Other Inducements'!$I$281:$I$301</definedName>
    <definedName name="Chaos_Renegade_Undivided">'Other Inducements'!$I$213:$I$233</definedName>
    <definedName name="Dark_Elf">'Other Inducements'!$I$348:$I$368</definedName>
    <definedName name="Dark_Elves">'Coaching Staff'!$H$33:$H$37</definedName>
    <definedName name="Dwarf">'Other Inducements'!$I$370:$I$394</definedName>
    <definedName name="Dwarves">'Coaching Staff'!$H$39:$H$43</definedName>
    <definedName name="Elf_Union">'Other Inducements'!$I$396:$I$416</definedName>
    <definedName name="Elven_Kingdoms_League">'Star Players'!$Q$38:$Q$54</definedName>
    <definedName name="Elven_Kingdoms_League_">Mercenaries!$P$17:$P$18</definedName>
    <definedName name="Elven_Union">'Coaching Staff'!$H$45:$H$49</definedName>
    <definedName name="Favoured_Of">'Star Players'!$Q$138:$Q$149</definedName>
    <definedName name="Favoured_of_">Mercenaries!$P$54:$P$57</definedName>
    <definedName name="Favoured_of_Hashut">'Star Players'!$Q$207:$Q$221</definedName>
    <definedName name="Favoured_Of_Khorne">'Star Players'!$Q$151:$Q$164</definedName>
    <definedName name="Favoured_of_Nurgle">'Star Players'!$Q$166:$Q$179</definedName>
    <definedName name="Favoured_of_Slaanesh">'Star Players'!$Q$194:$Q$205</definedName>
    <definedName name="Favoured_of_Tzeentch">'Star Players'!$Q$181:$Q$192</definedName>
    <definedName name="Gnome">'Coaching Staff'!$H$51:$H$53</definedName>
    <definedName name="Gnomes">'Other Inducements'!$I$418:$I$438</definedName>
    <definedName name="Goblin">'Other Inducements'!$I$440:$I$466</definedName>
    <definedName name="Goblins">'Coaching Staff'!$H$55:$H$61</definedName>
    <definedName name="Halfling">'Other Inducements'!$I$468:$I$492</definedName>
    <definedName name="Halfling_Thimble_Cup">'Star Players'!$Q$56:$Q$74</definedName>
    <definedName name="Halfling_Thimble_Cup_">Mercenaries!$P$24:$P$25</definedName>
    <definedName name="Halflings">'Coaching Staff'!$H$69:$H$73</definedName>
    <definedName name="High_Elf">'Other Inducements'!$I$494:$I$514</definedName>
    <definedName name="High_Elves">'Coaching Staff'!$H$63:$H$67</definedName>
    <definedName name="Human">'Other Inducements'!$I$516:$I$539</definedName>
    <definedName name="Humans">'Coaching Staff'!$H$75:$H$79</definedName>
    <definedName name="Imperial_Noble">'Other Inducements'!$I$541:$I$564</definedName>
    <definedName name="Imperial_Nobles">'Coaching Staff'!$H$81:$H$85</definedName>
    <definedName name="Khemri">'Coaching Staff'!$H$92:$H$95</definedName>
    <definedName name="Khorne">'Coaching Staff'!$H$87:$H$90</definedName>
    <definedName name="Khorne_">'Other Inducements'!$I$566:$I$586</definedName>
    <definedName name="Lizardmen">'Coaching Staff'!$H$97:$H$100</definedName>
    <definedName name="Lizards">'Other Inducements'!$I$588:$I$608</definedName>
    <definedName name="Lustrian_Superleague">'Star Players'!$Q$76:$Q$90</definedName>
    <definedName name="Lustrian_Superleague_">Mercenaries!$P$28:$P$31</definedName>
    <definedName name="Necromantic_Horror">'Coaching Staff'!$H$102:$H$105</definedName>
    <definedName name="Necromantic_Horrors">'Other Inducements'!$I$610:$I$630</definedName>
    <definedName name="Norse_Chaos_Undivided">'Other Inducements'!$I$632:$I$652</definedName>
    <definedName name="Norse_Favoured_Khorne">'Other Inducements'!$I$679:$I$699</definedName>
    <definedName name="Norse_favoured_of_Khorne">'Coaching Staff'!$H$112:$H$115</definedName>
    <definedName name="Norse_Old_World">'Other Inducements'!$I$654:$I$677</definedName>
    <definedName name="Norse_Old_World_Classic">'Coaching Staff'!$H$117:$H$121</definedName>
    <definedName name="Nurgle">'Other Inducements'!$I$701:$I$723</definedName>
    <definedName name="Nurgle_Team">'Coaching Staff'!$H$107:$H$110</definedName>
    <definedName name="Ogre_Team">'Coaching Staff'!$H$123:$H$128</definedName>
    <definedName name="Ogres">'Other Inducements'!$I$725:$I$753</definedName>
    <definedName name="Old_World_Alliance">'Coaching Staff'!$H$130:$H$134</definedName>
    <definedName name="Old_World_Classic">'Star Players'!$Q$92:$Q$112</definedName>
    <definedName name="Old_World_Classic_">Mercenaries!$P$34:$P$37</definedName>
    <definedName name="Orc_Team">'Coaching Staff'!$H$136:$H$140</definedName>
    <definedName name="Orcs">'Other Inducements'!$I$780:$I$801</definedName>
    <definedName name="OWA">'Other Inducements'!$I$755:$I$778</definedName>
    <definedName name="Shambling_Undead">'Coaching Staff'!$H$142:$H$145</definedName>
    <definedName name="Shambling_Undead_">'Other Inducements'!$I$803:$I$823</definedName>
    <definedName name="Skaven">'Other Inducements'!$I$825:$I$848</definedName>
    <definedName name="Skaven_Team">'Coaching Staff'!$H$147:$H$153</definedName>
    <definedName name="Snotling_Team">'Coaching Staff'!$H$155:$H$161</definedName>
    <definedName name="Snotlings">'Other Inducements'!$I$850:$I$875</definedName>
    <definedName name="Sylvanian_Spotlight">'Star Players'!$Q$114:$Q$125</definedName>
    <definedName name="Sylvanian_Spotlight_">Mercenaries!$P$44:$P$46</definedName>
    <definedName name="Tomb_Kings">'Other Inducements'!$I$877:$I$897</definedName>
    <definedName name="Underworld">'Other Inducements'!$I$899:$I$922</definedName>
    <definedName name="Underworld_Challenge">'Star Players'!$Q$5:$Q$20</definedName>
    <definedName name="Underworld_Challenge_">Mercenaries!$P$5:$P$8</definedName>
    <definedName name="Underworld_Denizens">'Coaching Staff'!$H$163:$H$169</definedName>
    <definedName name="Vampire">'Other Inducements'!$I$924:$I$944</definedName>
    <definedName name="Vampires">'Coaching Staff'!$H$171:$H$174</definedName>
    <definedName name="Wood_Elf_Teams">'Coaching Staff'!$H$176:$H$180</definedName>
    <definedName name="Wood_Elves">'Other Inducements'!$I$946:$I$966</definedName>
    <definedName name="Worlds_Edge_Superleague">'Star Players'!$Q$127:$Q$136</definedName>
    <definedName name="Worlds_Edge_Superleague_">Mercenaries!$P$50:$P$51</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4" i="6" l="1"/>
  <c r="D5" i="6"/>
  <c r="K6" i="1"/>
  <c r="J6" i="1"/>
  <c r="I6" i="1"/>
  <c r="H6" i="1"/>
  <c r="G6" i="1"/>
  <c r="F6" i="1"/>
  <c r="E6" i="1"/>
  <c r="D6" i="1"/>
  <c r="K5" i="1"/>
  <c r="J5" i="1"/>
  <c r="I5" i="1"/>
  <c r="H5" i="1"/>
  <c r="G5" i="1"/>
  <c r="F5" i="1"/>
  <c r="E5" i="1"/>
  <c r="D5" i="1"/>
  <c r="D6" i="6"/>
  <c r="D7" i="6"/>
  <c r="D8" i="6"/>
  <c r="D9" i="6"/>
  <c r="D10" i="6"/>
  <c r="D11" i="6"/>
  <c r="D12" i="6"/>
  <c r="D13" i="6"/>
  <c r="F28" i="4"/>
  <c r="F27" i="4"/>
  <c r="F26" i="4"/>
  <c r="F25" i="4"/>
  <c r="F24" i="4"/>
  <c r="F23" i="4"/>
  <c r="F22" i="4"/>
  <c r="F21" i="4"/>
  <c r="F20" i="4"/>
  <c r="F19" i="4"/>
  <c r="E5" i="6"/>
  <c r="G20" i="4" s="1"/>
  <c r="E6" i="6"/>
  <c r="G21" i="4" s="1"/>
  <c r="E7" i="6"/>
  <c r="G22" i="4" s="1"/>
  <c r="E8" i="6"/>
  <c r="G23" i="4" s="1"/>
  <c r="E9" i="6"/>
  <c r="G24" i="4" s="1"/>
  <c r="E10" i="6"/>
  <c r="G25" i="4" s="1"/>
  <c r="E11" i="6"/>
  <c r="G26" i="4" s="1"/>
  <c r="E12" i="6"/>
  <c r="G27" i="4" s="1"/>
  <c r="E13" i="6"/>
  <c r="G28" i="4" s="1"/>
  <c r="E4" i="6"/>
  <c r="G19" i="4" s="1"/>
  <c r="D5" i="3"/>
  <c r="E5" i="3"/>
  <c r="F17" i="4" l="1"/>
  <c r="F16" i="4"/>
  <c r="D5" i="2" l="1"/>
  <c r="D7" i="2"/>
  <c r="E7" i="2"/>
  <c r="F7" i="2"/>
  <c r="G7" i="2"/>
  <c r="H7" i="2"/>
  <c r="I7" i="2"/>
  <c r="J7" i="2"/>
  <c r="G13" i="4" s="1"/>
  <c r="F13" i="4"/>
  <c r="F12" i="4"/>
  <c r="F11" i="4"/>
  <c r="F9" i="4"/>
  <c r="F8" i="4"/>
  <c r="D12" i="4"/>
  <c r="D6" i="2"/>
  <c r="E6" i="2"/>
  <c r="F6" i="2"/>
  <c r="G6" i="2"/>
  <c r="H6" i="2"/>
  <c r="I6" i="2"/>
  <c r="J6" i="2"/>
  <c r="G12" i="4" s="1"/>
  <c r="J5" i="2"/>
  <c r="G11" i="4" s="1"/>
  <c r="I5" i="2"/>
  <c r="H5" i="2"/>
  <c r="G5" i="2"/>
  <c r="F5" i="2"/>
  <c r="E5" i="2"/>
  <c r="D16" i="4"/>
  <c r="D14" i="4"/>
  <c r="E6" i="3" l="1"/>
  <c r="G17" i="4" s="1"/>
  <c r="D6" i="3"/>
  <c r="G16" i="4"/>
  <c r="J9" i="2"/>
  <c r="G9" i="4" l="1"/>
  <c r="G8" i="4"/>
  <c r="D8" i="4" l="1"/>
  <c r="E2" i="6" s="1"/>
  <c r="K8" i="1"/>
  <c r="I2" i="2" l="1"/>
  <c r="E2" i="3"/>
  <c r="J2" i="1"/>
</calcChain>
</file>

<file path=xl/sharedStrings.xml><?xml version="1.0" encoding="utf-8"?>
<sst xmlns="http://schemas.openxmlformats.org/spreadsheetml/2006/main" count="3761" uniqueCount="602">
  <si>
    <t>The Black Gobbo</t>
  </si>
  <si>
    <t>MA</t>
  </si>
  <si>
    <t>ST</t>
  </si>
  <si>
    <t>AG</t>
  </si>
  <si>
    <t>PA</t>
  </si>
  <si>
    <t>AV</t>
  </si>
  <si>
    <t>Skills</t>
  </si>
  <si>
    <t>Special Ability</t>
  </si>
  <si>
    <t>3+</t>
  </si>
  <si>
    <t>9+</t>
  </si>
  <si>
    <t>Bombardier, Disturbing Presence, Dodge, Loner (3+), Sidestep, Sneaky Git, Stab, Stunty</t>
  </si>
  <si>
    <t>Glart Smashrip</t>
  </si>
  <si>
    <t>4+</t>
  </si>
  <si>
    <t>-</t>
  </si>
  <si>
    <t>Block, Claw, Grab, Juggernaut, Loner (4+), Stand Firm</t>
  </si>
  <si>
    <t>Once per game, when Glart performs a Blitz action, he may gain the Frenzy skill. You must declare this special rule when Glart is activated. Glart may not use the Grab skill during a turn in which he uses this special rule.</t>
  </si>
  <si>
    <t>Grak</t>
  </si>
  <si>
    <t>10+</t>
  </si>
  <si>
    <t>Bonehead, Kick Team-mate, Loner (4+), Mighty Blow (+1), Thick Skull</t>
  </si>
  <si>
    <t>cost</t>
  </si>
  <si>
    <t>Crumbleberry</t>
  </si>
  <si>
    <t>6+</t>
  </si>
  <si>
    <t>7+</t>
  </si>
  <si>
    <t>Dodge, Loner (4+), Rigth Stuff, Stunty, Surehands</t>
  </si>
  <si>
    <t>Hakflem Skuttlespike</t>
  </si>
  <si>
    <t>2+</t>
  </si>
  <si>
    <t>8+</t>
  </si>
  <si>
    <t>Dodge, Extra Arms, Loner (4+), Prehensile Tail, Two Heads</t>
  </si>
  <si>
    <t>Once per game, if a team-mate in an adjacent square to Hakflem is in possession of the ball when Hakflem is activated, that player may immediately be Knocked Down and Hakflem may take possession of the ball. No turnover is caused as a result of using this rule</t>
  </si>
  <si>
    <t>Helmut Wulf</t>
  </si>
  <si>
    <t>Chainsaw, Loner (4+), Pro, Secret Weapon, Stand Firm</t>
  </si>
  <si>
    <t>Once per game Helmut may use his Pro skill to re-roll a single dice rolled as part of an Armour roll</t>
  </si>
  <si>
    <t>Varag Ghoul-Chewer</t>
  </si>
  <si>
    <t>5+</t>
  </si>
  <si>
    <t>Block, Jump Up, Loner (4+), Mighty Blow (+1), Thick Skull</t>
  </si>
  <si>
    <t>Once per game, when an opposition player is Knocked Down as the result of a Block action performed by Varag, you may apply an additional +1 modifier to the Armour roll. This modifier may be applied after the roll has been made.</t>
  </si>
  <si>
    <t>Kreek Rustgouger</t>
  </si>
  <si>
    <t>Ball &amp; Chain, Loner (4+), Mighty Blow (+1), No Hands, Prehensile Tail, Secret Weapon</t>
  </si>
  <si>
    <t>The first time in a game that Kreek Rustgouger would be sent off as per the Secret Weapon trait, he is not sent-off and instead may continue as part of the game.</t>
  </si>
  <si>
    <t>Fungus the Loon</t>
  </si>
  <si>
    <t>Ball &amp; Chain, Mighty Blow (+1), Loner (4+), No Hands, Secret Weapon, Stunty.</t>
  </si>
  <si>
    <t>Once per activation, Fungus may re-roll the D6 when determining which direction he moves in.</t>
  </si>
  <si>
    <t>Bomber Dribblesnot</t>
  </si>
  <si>
    <t>Accurate, Bombardier, Dodge, Loner (4+), Right Stuff, Secret Weapon, Stunty.</t>
  </si>
  <si>
    <t>Once per game, if an opposition player catches a Bomb thrown by Bomber, you can choose to have it explode immediately rather than rolling to see if the player can throw it again.</t>
  </si>
  <si>
    <t>Akhorne</t>
  </si>
  <si>
    <t>Claws, Dauntless, Dodge, Frenzy, Jump Up, Loner (4+), No Hands, Sidestep, Stunty, Titchy.</t>
  </si>
  <si>
    <t>Akhorne may choose to re-roll the D6 when rolling for the Dauntless skill</t>
  </si>
  <si>
    <t>Name</t>
  </si>
  <si>
    <t>Faction</t>
  </si>
  <si>
    <t>Special Rule</t>
  </si>
  <si>
    <t>Cost</t>
  </si>
  <si>
    <t>Underworld_Challenge</t>
  </si>
  <si>
    <t>Badlands_Brawl</t>
  </si>
  <si>
    <t>Elven_Kingdoms_League</t>
  </si>
  <si>
    <t>Halfling_Thimble_Cup</t>
  </si>
  <si>
    <t>Lustrian_Superleague</t>
  </si>
  <si>
    <t>Old_World_Classic</t>
  </si>
  <si>
    <t>Sylvanian_Spotlight</t>
  </si>
  <si>
    <t>Worlds_Edge_Superleague</t>
  </si>
  <si>
    <t>Morg 'n' Thorg</t>
  </si>
  <si>
    <t>11+</t>
  </si>
  <si>
    <t>Block, Loner (4+), Mighty Blow (+2), Thick Skull, Throw Team-mate</t>
  </si>
  <si>
    <t>Once per game, if Morg fails the Passing Ability test when making a Pass action or a Throw Team-mate action, you may re-roll the D6.</t>
  </si>
  <si>
    <t>Eldril Sidewinder</t>
  </si>
  <si>
    <t>Catch, Dodge, Hypnotic Gaze, Loner (4+), Nerves of Steel, On The Ball</t>
  </si>
  <si>
    <t>Once per game, Eldril may re-roll a failed Aglity test when attempting to use the Hypnotic Gaze trait</t>
  </si>
  <si>
    <t>Gloriel Summerbloom</t>
  </si>
  <si>
    <t>Accurate, Dodge, Loner (3+), Pass, Sidestep, Sure Hands</t>
  </si>
  <si>
    <t>Roxanna Darknail</t>
  </si>
  <si>
    <t>1+</t>
  </si>
  <si>
    <t>Dodge, Frenzy, Jump Up, Juggernaut, Leap, Loner (4+)</t>
  </si>
  <si>
    <t>Once per game, Roxanna may attempt to Rush 3 times rather than the usual 2. You may declare you are using this special rule after Roxanna has Rushed twice.</t>
  </si>
  <si>
    <t>Lucian Swift</t>
  </si>
  <si>
    <t>Block, Loner (4+), Mighty Blow (+1), Tackle.</t>
  </si>
  <si>
    <t>Valen Swift</t>
  </si>
  <si>
    <t>Accurate, Loner (4+), Nerves of Steel, Pass, Safe Pass, Sure Hands.</t>
  </si>
  <si>
    <t>Willow Rosebark</t>
  </si>
  <si>
    <t>Dauntless, Loner (4+), Sidestep, Thick Skull</t>
  </si>
  <si>
    <t>Once per game when Willow successfully rolls to use her Dauntless skill, she may increase her ST characteristic to double that of the nominated target of her Block action.</t>
  </si>
  <si>
    <t>Zolcath the Zoat</t>
  </si>
  <si>
    <t>Disturbing Presence, Juggernaut, Loner (4+), Mighty Blow (+1), Prehensile Tail, Regeneration, Sure Feet.</t>
  </si>
  <si>
    <t>Once per game when Zolcath is activated, he may gain the Hypnotic Gaze Trait. You must declare this Special Rule is being used when Zolcath is activated.</t>
  </si>
  <si>
    <t>Deeproot Strongbranch</t>
  </si>
  <si>
    <t>Block, Loner (4+), Mighty Blow (+2), Stand Firm, Strong Arm, Thick Skull, Throw Team-mate, Timmmber!.</t>
  </si>
  <si>
    <t>If Deeproot fumbles a Throw Team-mate action, the player that was to be thrown will Bounce as normal but will automatically land safely.</t>
  </si>
  <si>
    <t>Griff Oberwald</t>
  </si>
  <si>
    <t>Block, Dodge, Fend, Loner (3+), Sprint, Sure Feet.</t>
  </si>
  <si>
    <t>Grim Ironjaw</t>
  </si>
  <si>
    <t>Block, Dauntless, Frenzy, Loner (4+), Multiple Block, Thick Skull.</t>
  </si>
  <si>
    <t>Once per game when an opposition player with a ST characteristic of 5 or more is Knocked Down as a result of a Block action performed by Grimm, you may apply an additional +1 modifier to either the Armour or Injury roll. This modifier may be applied after the roll has been made.</t>
  </si>
  <si>
    <t>Karla Von Kill</t>
  </si>
  <si>
    <t>Block, Dauntless, Dodge, Jump Up, Loner (4+).</t>
  </si>
  <si>
    <t>Mighty Zug</t>
  </si>
  <si>
    <t>Block, Loner (4+), Mighty Blow (+1).</t>
  </si>
  <si>
    <t>Once per game when an opposition player is Knocked Down as a result of a Block action performed by Zug you may apply an additional +1 modifier to the Armour roll. This modifier may be applied after the roll has been made.</t>
  </si>
  <si>
    <t>Rumbelow Sheepskin</t>
  </si>
  <si>
    <t>Block, Horns, Juggernaut, Loner (4+), No Hands, Tackle, Thick Skull</t>
  </si>
  <si>
    <t>Once per game when an opposition player is Knocked Down as a result of a Block action performed by Rumbelow you may apply an additional +1 modifier to either the Armour roll or Injury roll. This modifier may be applied after the roll has been made.</t>
  </si>
  <si>
    <t>Grombrindal</t>
  </si>
  <si>
    <t>Block, Dauntless, Loner (4+), Mighty Blow (+1), Stand Firm, Thick Skull</t>
  </si>
  <si>
    <t>Barik Farblast</t>
  </si>
  <si>
    <t>Underworld Challange</t>
  </si>
  <si>
    <t>Badlands Brawl</t>
  </si>
  <si>
    <t>Elven Kingdoms League</t>
  </si>
  <si>
    <t>Halfling Thimble Cup</t>
  </si>
  <si>
    <t>Lustrian Superleague</t>
  </si>
  <si>
    <t>Old World Classic</t>
  </si>
  <si>
    <t>Frank 'N'Stein</t>
  </si>
  <si>
    <t>Break Tackle, Loner (4+), Mighty Blow (+1), Regeneration, Stand Firm, Thick Skull.</t>
  </si>
  <si>
    <t>Once per game, when Frank 'N' Stein makes an Injury roll against an opponent as a result of a Block action, he may choose to add an additional +1 modifier to the Injury roll. This modifier may be applied after the roll has been made.</t>
  </si>
  <si>
    <t>Sylvanian Spotlight</t>
  </si>
  <si>
    <t>Wilhelm Chaney</t>
  </si>
  <si>
    <t>Catch, Claws, Frenzy, Loner (4+), Regeneration, Wrestle.</t>
  </si>
  <si>
    <t>Once per game, when Wilhelm makes an Injury roll against an opposing player, he may choose to re-roll the result.</t>
  </si>
  <si>
    <t>Bryce 'The Slice' Cambuel</t>
  </si>
  <si>
    <t>Chainsaw, Loner (4+), Regeneration, Secret Weapon, Stand Firm, Thick Skull.</t>
  </si>
  <si>
    <t>Once per half, when Bryce makes the Chainsaw Attack Special action as part of a Blitz action, he may add +4 to the Armour roll against an opponent rather than +3.</t>
  </si>
  <si>
    <t>Gretchen Wachter</t>
  </si>
  <si>
    <t>Disturbing Presence, Dodge, Foul Appearance, Jump Up, Loner (4+), No Hands, Regeneration, Shadowing, Sidestep.</t>
  </si>
  <si>
    <t>Once per game, after making an Agility test to Dodge, Gretchen may choose to modify the dice roll by adding her ST characteristic to it.</t>
  </si>
  <si>
    <t>Skrull Half-height</t>
  </si>
  <si>
    <t>Accurate, Loner (4+), Nerves of Steel, Pass, Regeneration, Sure Hands, Thick Skull</t>
  </si>
  <si>
    <t>Once per game, after making a Passing ability test to perform a Pass action, Skrull may choose to modify the dice roll by adding his ST characteristic to it.</t>
  </si>
  <si>
    <t>Worlds Edge Superleague</t>
  </si>
  <si>
    <t>Favoured Of…</t>
  </si>
  <si>
    <t>Lord Borak the Despoiler</t>
  </si>
  <si>
    <t>Block, Dirty Player (+2), Loner (4+), Mighty Blow (+1), Sneaky Git.</t>
  </si>
  <si>
    <t>A team that includes Lord Borak gains an extra Team Re-roll for the first half of the game. If this Team Re-roll is not used during the first half it may be carried over in to the second half. However, if Lord Borak is removed from play before this Re-roll is used, it is lost.</t>
  </si>
  <si>
    <t>Grashnak Blackhoof</t>
  </si>
  <si>
    <t>Frenzy, Horns, Loner (4+), Mighty Blow (+1), Thick Skull, Unchannelled Fury.</t>
  </si>
  <si>
    <t>Once per game when Grashnak performs a Blitz action, Grashnak may roll 1 additional Block dice against an opposition player, regardless of the opposition players ST to a maximum of 3 Block dice. If Grashnak performs a second Block action due to the Frenzy skill, this second Block action will also benefit from this rule.</t>
  </si>
  <si>
    <t>Scyla Anfingrimm</t>
  </si>
  <si>
    <t>Claws, Frenzy, Loner (4+), Mighty Blow (+1), Prehensile Tail, Thick Skull, Unchannelled Fury.</t>
  </si>
  <si>
    <t>Once per game, if Scyla rolls a 1 for his Unchannelled Fury roll after declaring a Block action, instead of applying the usual effects of Unchannelled Fury, Scyla may perform 2 Block actions instead.</t>
  </si>
  <si>
    <t>Max Spleenripper</t>
  </si>
  <si>
    <t>Chainsaw, Loner (4+), Secret Weapon.</t>
  </si>
  <si>
    <t>Once per game after Max performs a Chainsaw Attack special action, he may immediately perform another Chainsaw Attack special action that targets a different opposition player.</t>
  </si>
  <si>
    <t>TOTAL</t>
  </si>
  <si>
    <t>Underworld Challenge</t>
  </si>
  <si>
    <t>Count Binface</t>
  </si>
  <si>
    <t>Guard, Thick Skull, Loner(4+)</t>
  </si>
  <si>
    <t>The Gimp</t>
  </si>
  <si>
    <t>Block, Dodge, Loner (4+)</t>
  </si>
  <si>
    <t>Rob Savage</t>
  </si>
  <si>
    <t>Block, Mighty Blow (+2), Loner (5+)</t>
  </si>
  <si>
    <t>Pineapple Crumble</t>
  </si>
  <si>
    <t>Chainsaw, Secret Weapon, No Hands, Stunty, Pro, Loner (4+)</t>
  </si>
  <si>
    <t>Alyx Reborn</t>
  </si>
  <si>
    <t>Dee Annaprins</t>
  </si>
  <si>
    <t>Block, Defensive, Stand Firm, Loner (4+)</t>
  </si>
  <si>
    <t>Alicia the Penitent</t>
  </si>
  <si>
    <t>Chainsaw, No Hands, Secret Weapon, Dodge, Loner (4+)</t>
  </si>
  <si>
    <t>Lady Dimasteponu</t>
  </si>
  <si>
    <t>Mighty Blow (+1), Frenzy, Animal Savagery, Claws, Prehensile Tail, Guard, Disturbing Presence, Loner (4+)</t>
  </si>
  <si>
    <t>Arlanath Firesk</t>
  </si>
  <si>
    <t>Favoured of…</t>
  </si>
  <si>
    <t>Cerberus, Hound of Khorne</t>
  </si>
  <si>
    <t>On The Ball, Catch, Frenzy, Claws, Loner (4+)</t>
  </si>
  <si>
    <t>Underworld_Challenge_</t>
  </si>
  <si>
    <t>Badlands_Brawl_</t>
  </si>
  <si>
    <t>Elven_Kingdoms_League_</t>
  </si>
  <si>
    <t>Halfling_Thimble_Cup_</t>
  </si>
  <si>
    <t>Lustrian_Superleague_</t>
  </si>
  <si>
    <t>Old_World_Classic_</t>
  </si>
  <si>
    <t>Sylvanian_Spotlight_</t>
  </si>
  <si>
    <t>Worlds_Edge_Superleague_</t>
  </si>
  <si>
    <t>Choices</t>
  </si>
  <si>
    <t>Star Players</t>
  </si>
  <si>
    <t>Mercenaries</t>
  </si>
  <si>
    <t>Other Inducements</t>
  </si>
  <si>
    <t>Number of (IN)Famous Coaching Staff available</t>
  </si>
  <si>
    <t>Money Remaining:</t>
  </si>
  <si>
    <t>Maximum amount of combined Star Players and/or Mercenaries allowed:</t>
  </si>
  <si>
    <t>Number of Star Players available:</t>
  </si>
  <si>
    <t>Number of Mercenaries available:</t>
  </si>
  <si>
    <t>Number of players on team able to play (inlcuding Journeymen):</t>
  </si>
  <si>
    <t>Inducement money to spend:</t>
  </si>
  <si>
    <t>Treasury Money used for Inducements:</t>
  </si>
  <si>
    <t>Opponent's CTV:</t>
  </si>
  <si>
    <t>Own CTV:</t>
  </si>
  <si>
    <t>Hail Mary Pass, Loner (4+), Pass, Secret Weapon, Cannoneer, Sure Hands, Thick Skull.</t>
  </si>
  <si>
    <t>Favoured_Of_</t>
  </si>
  <si>
    <t>Favoured_Of</t>
  </si>
  <si>
    <t>Rules</t>
  </si>
  <si>
    <t>Josef Bugman</t>
  </si>
  <si>
    <t>Team</t>
  </si>
  <si>
    <t>Teams</t>
  </si>
  <si>
    <t>Amazon</t>
  </si>
  <si>
    <t>Black_Orc</t>
  </si>
  <si>
    <t>Chaos_Chosen</t>
  </si>
  <si>
    <t>Chaos_Dwarf</t>
  </si>
  <si>
    <t>Chaos_Renegade</t>
  </si>
  <si>
    <t>Dark_Elves</t>
  </si>
  <si>
    <t>Dwarves</t>
  </si>
  <si>
    <t>Elven_Union</t>
  </si>
  <si>
    <t>Goblins</t>
  </si>
  <si>
    <t>Halflings</t>
  </si>
  <si>
    <t>High_Elves</t>
  </si>
  <si>
    <t>Humans</t>
  </si>
  <si>
    <t>Imperial_Nobles</t>
  </si>
  <si>
    <t>Khorne</t>
  </si>
  <si>
    <t>Lizardmen</t>
  </si>
  <si>
    <t>Necromantic_Horror</t>
  </si>
  <si>
    <t>Nurgle</t>
  </si>
  <si>
    <t>Ogres</t>
  </si>
  <si>
    <t>Old_World_Alliance</t>
  </si>
  <si>
    <t>Orcs</t>
  </si>
  <si>
    <t>Shambling_Undead</t>
  </si>
  <si>
    <t>Skaven</t>
  </si>
  <si>
    <t>Snotlings</t>
  </si>
  <si>
    <t>Tomb_Kings</t>
  </si>
  <si>
    <t>Underworld_Denizens</t>
  </si>
  <si>
    <t>Vampire</t>
  </si>
  <si>
    <t>add Bribes &amp; Wandering Apo depending on cost for team</t>
  </si>
  <si>
    <t>Kari Coldsteel</t>
  </si>
  <si>
    <t>Ayleen Andar</t>
  </si>
  <si>
    <t>Schielund Scharlatan</t>
  </si>
  <si>
    <t>Black Orc</t>
  </si>
  <si>
    <t>Mungo Spinecracker</t>
  </si>
  <si>
    <t>Fink da Fixer</t>
  </si>
  <si>
    <t>Chaos Chosen</t>
  </si>
  <si>
    <t>Papa Skullbones</t>
  </si>
  <si>
    <t>Chaos Dwarf</t>
  </si>
  <si>
    <t>Chaos Renegade</t>
  </si>
  <si>
    <t>Dark Elves</t>
  </si>
  <si>
    <t>Galandril Silverwater</t>
  </si>
  <si>
    <t>Elven Union</t>
  </si>
  <si>
    <t>Krot Shockwhisker</t>
  </si>
  <si>
    <t>Ivar Eriksson</t>
  </si>
  <si>
    <t>Block, Guard, Tackle, Loner (3+)</t>
  </si>
  <si>
    <t>Skrorg Snowpelt</t>
  </si>
  <si>
    <t>Claws, Disturbing Presence, Juggernaut, Mighty Blow (+1), Loner (4+)</t>
  </si>
  <si>
    <t>Once per game, when Skrorg causes an opposition player to be removed as a Casualty as the result of a Block Action, Skrorg's controlling Coach gains 1 Team Re-roll. If this re-roll has not been used by the end of the Drive, it is lost.</t>
  </si>
  <si>
    <t>Thorsson Stoutmead</t>
  </si>
  <si>
    <t>Block, Drunkard, Thick Skull, Loner (4+)</t>
  </si>
  <si>
    <t>Favoured Of Khorne</t>
  </si>
  <si>
    <t>Favoured_Of_khorne</t>
  </si>
  <si>
    <t>Imperial Nobles</t>
  </si>
  <si>
    <t>Khemri</t>
  </si>
  <si>
    <t>Professor Fronkelheim</t>
  </si>
  <si>
    <t>Necromantic Horror</t>
  </si>
  <si>
    <t>High Elves</t>
  </si>
  <si>
    <t>Nurgle Team</t>
  </si>
  <si>
    <t>Favoured of Nurgle</t>
  </si>
  <si>
    <t>Favoured of Tzeentch</t>
  </si>
  <si>
    <t>Favoured of Slaanesh</t>
  </si>
  <si>
    <t>Favoured_of_Nurgle</t>
  </si>
  <si>
    <t>Favoured_of_Slaanesh</t>
  </si>
  <si>
    <t>Favoured_of_Tzeentch</t>
  </si>
  <si>
    <t>Norse (Favoured of Khorne)</t>
  </si>
  <si>
    <t>Norse (Old World Classic)</t>
  </si>
  <si>
    <t>Ogre Team</t>
  </si>
  <si>
    <t>Old World Alliance</t>
  </si>
  <si>
    <t>Orc Team</t>
  </si>
  <si>
    <t>Shambling Undead</t>
  </si>
  <si>
    <t>Skaven Team</t>
  </si>
  <si>
    <t>Snotling Team</t>
  </si>
  <si>
    <t>Underworld Denizens</t>
  </si>
  <si>
    <t>Vampires</t>
  </si>
  <si>
    <t>Wood Elf Teams</t>
  </si>
  <si>
    <t>Norse_Favoured_of_Khorne</t>
  </si>
  <si>
    <t>Norse_Old_World_Classic</t>
  </si>
  <si>
    <t>Ogre_Team</t>
  </si>
  <si>
    <t>Orc_Team</t>
  </si>
  <si>
    <t>Skaven_Team</t>
  </si>
  <si>
    <t>Snotling_Team</t>
  </si>
  <si>
    <t>Wood_Elf_Teams</t>
  </si>
  <si>
    <t>Sidebet Amount (10-100K - Treasury cash only)</t>
  </si>
  <si>
    <t>(In)Famous Coaching Staff</t>
  </si>
  <si>
    <t>Can re-roll KO recovery if dice is a 1. If team cannot set up 11 players at start of drive, Bugman comes on the pitch if you wish. Sent off after Drive as if for a Foul. MA5, ST3, AG3+, PA6+, AV9+, Loner (5+), Tackle, Thick Skull, Wrestle</t>
  </si>
  <si>
    <t>Rules Summary</t>
  </si>
  <si>
    <r>
      <t xml:space="preserve">Can re-roll KO recovery if dice is a 1. If team cannot set up 11 players at start of drive, Bugman comes on the pitch if you wish. Sent off after Drive as if for a Foul. MA5, ST3, AG3+, PA6+, AV9+, Loner (5+), Tackle, Thick Skull, Wrestle. </t>
    </r>
    <r>
      <rPr>
        <sz val="11"/>
        <color rgb="FFFF0000"/>
        <rFont val="Calibri"/>
        <family val="2"/>
        <scheme val="minor"/>
      </rPr>
      <t>P93 Main rulebook</t>
    </r>
  </si>
  <si>
    <r>
      <t xml:space="preserve">If Journeymen on your team, Roll a D6 for each, applying a -1 modifier to the roll for each one taken on after the first: 1 - They lose Loner(4+). 2-5 - Gain a single randomly selected skill from Primary options. 6 - Gain 2 random primary skills. Value of Journeyman does not change for purposes of CTV. If hired after the game, pay an adidtional 10K for each skill. </t>
    </r>
    <r>
      <rPr>
        <sz val="11"/>
        <color rgb="FFFF0000"/>
        <rFont val="Calibri"/>
        <family val="2"/>
        <scheme val="minor"/>
      </rPr>
      <t>P19 Deathzone</t>
    </r>
  </si>
  <si>
    <r>
      <t xml:space="preserve">Randomly select D3 players on your team, they gain Pro for the game. D6 after game: 1 - Permanently gain Loner (2+), 2-5 - nothing, 6 - Keep Pro, counts as a normal advancement (chosen Primary) including value increase. </t>
    </r>
    <r>
      <rPr>
        <sz val="11"/>
        <color rgb="FFFF0000"/>
        <rFont val="Calibri"/>
        <family val="2"/>
        <scheme val="minor"/>
      </rPr>
      <t>P21 Deathzone</t>
    </r>
  </si>
  <si>
    <r>
      <t xml:space="preserve">Counts as 2 Temp Agency Cheerleaders. If team canot set up 11 players at start of Drive, Kari can be chosen to set up. No longer counts as 2 Cheerleaders if so. Sent off after Drive, cannot argue or use a bribe against this sending off and can't be used as 2 Cheerleaders. MA6, ST2, AG3+, PA5+, AV8+, Block, Dauntless, Frenzy, Loner (4+). </t>
    </r>
    <r>
      <rPr>
        <sz val="11"/>
        <color rgb="FFFF0000"/>
        <rFont val="Calibri"/>
        <family val="2"/>
        <scheme val="minor"/>
      </rPr>
      <t>P15 Deathzone</t>
    </r>
  </si>
  <si>
    <r>
      <t xml:space="preserve">If player suffers 8-9, KO'd (or 7-8 on Stunty Injury table), roll a D6 if you wish: 1 - Badly Hurt instead, 2-4: KO as normal, 5-6: becomes Stunned. </t>
    </r>
    <r>
      <rPr>
        <sz val="11"/>
        <color rgb="FFFF0000"/>
        <rFont val="Calibri"/>
        <family val="2"/>
        <scheme val="minor"/>
      </rPr>
      <t>P20 Deathzone</t>
    </r>
  </si>
  <si>
    <r>
      <t>Can re-roll KO recovery if dice is a 1. If team cannot set up 11 players at start of drive, Bugman comes on the pitch if you wish. Sent off after Drive as if for a Foul. MA5, ST3, AG3+, PA6+, AV9+, Loner (5+), Tackle, Thick Skull, Wrestle.</t>
    </r>
    <r>
      <rPr>
        <sz val="11"/>
        <color rgb="FFFF0000"/>
        <rFont val="Calibri"/>
        <family val="2"/>
        <scheme val="minor"/>
      </rPr>
      <t xml:space="preserve"> P93 Main rulebook</t>
    </r>
  </si>
  <si>
    <r>
      <t>If Journeymen on your team, Roll a D6 for each, applying a -1 modifier to the roll for each one taken on after the first: 1 - They lose Loner(4+). 2-5 - Gain a single randomly selected skill from Primary options. 6 - Gain 2 random primary skills. Value of Journeyman does not change for purposes of CTV. If hired after the game, pay an adidtional 10K for each skill.</t>
    </r>
    <r>
      <rPr>
        <sz val="11"/>
        <color rgb="FFFF0000"/>
        <rFont val="Calibri"/>
        <family val="2"/>
        <scheme val="minor"/>
      </rPr>
      <t xml:space="preserve"> P19 Deathzone</t>
    </r>
  </si>
  <si>
    <r>
      <t>Randomly select D3 players on your team, they gain Pro for the game. D6 after game: 1 - Permanently gain Loner (2+), 2-5 - nothing, 6 - Keep Pro, counts as a normal advancement (chosen Primary) including value increase.</t>
    </r>
    <r>
      <rPr>
        <sz val="11"/>
        <color rgb="FFFF0000"/>
        <rFont val="Calibri"/>
        <family val="2"/>
        <scheme val="minor"/>
      </rPr>
      <t xml:space="preserve"> P21 Deathzone</t>
    </r>
  </si>
  <si>
    <r>
      <t>Counts as 2 Temp Agency Cheerleaders. If team canot set up 11 players at start of Drive, Kari can be chosen to set up. No longer counts as 2 Cheerleaders if so. Sent off after Drive, cannot argue or use a bribe against this sending off and can't be used as 2 Cheerleaders. MA6, ST2, AG3+, PA5+, AV8+, Block, Dauntless, Frenzy, Loner (4+).</t>
    </r>
    <r>
      <rPr>
        <sz val="11"/>
        <color rgb="FFFF0000"/>
        <rFont val="Calibri"/>
        <family val="2"/>
        <scheme val="minor"/>
      </rPr>
      <t xml:space="preserve"> P15 Deathzone</t>
    </r>
  </si>
  <si>
    <r>
      <t xml:space="preserve">Once per game, re-roll failed Bribe. Argue the Call works on 5+ not 6. If 1 on Argue the Call, Fink is sent off too and can no longer be used. </t>
    </r>
    <r>
      <rPr>
        <sz val="11"/>
        <color rgb="FFFF0000"/>
        <rFont val="Calibri"/>
        <family val="2"/>
        <scheme val="minor"/>
      </rPr>
      <t>P21 Deathzone</t>
    </r>
  </si>
  <si>
    <r>
      <t xml:space="preserve">At start of each Drive, after set-up, before kick-off. Choose a player on your team, roll a D8 - 1: KO, 2: randomly select a different player that has not been blessed already, 3:Big Hand, Very Long Legs, 4:Tentacles, Prehensile Tail, 5:Disturbing Presence, Foul Appearance, 6:Extra Arms, Two Heads, 7:Claws, Horns, 8:Choose 2 Mutations. Once per player per game only. </t>
    </r>
    <r>
      <rPr>
        <sz val="11"/>
        <color rgb="FFFF0000"/>
        <rFont val="Calibri"/>
        <family val="2"/>
        <scheme val="minor"/>
      </rPr>
      <t>P16 Deathzone</t>
    </r>
  </si>
  <si>
    <r>
      <t xml:space="preserve">Add +D3 to Cheering Fans result if any Cheerleaders employed. If not, counts as 1 Cheerleader. Also, natural roll of 15 or 16 on Prayers to Nuffle by the team gains 1 extra Team re-roll. </t>
    </r>
    <r>
      <rPr>
        <sz val="11"/>
        <color rgb="FFFF0000"/>
        <rFont val="Calibri"/>
        <family val="2"/>
        <scheme val="minor"/>
      </rPr>
      <t>P17 Deathzone</t>
    </r>
  </si>
  <si>
    <r>
      <t xml:space="preserve">Once p/game in End of Drive sequence, choose a player in Casualty box, roll D6 - 1:Roll on Casualty Table &amp; apply in addition to any Casualty result already rolled (only 1 MNG though), 2-3: Nothing, 4-5: Returned to Reserves but gains Really Stupid (4+) (5+ if already has it) until end of drive. They then get put in the Casualty box and suffer the result they had before, 6: As in 4-5 but no Really Stupid. </t>
    </r>
    <r>
      <rPr>
        <sz val="11"/>
        <color rgb="FFFF0000"/>
        <rFont val="Calibri"/>
        <family val="2"/>
        <scheme val="minor"/>
      </rPr>
      <t>P18 Deathzone</t>
    </r>
  </si>
  <si>
    <r>
      <t>Once p/game in End of Drive sequence, choose a player in Casualty box, roll D6 - 1:Roll on Casualty Table &amp; apply in addition to any Casualty result already rolled (only 1 MNG though), 2-3: Nothing, 4-5: Returned to Reserves but gains Really Stupid (4+) (5+ if already has it) until end of drive. They then get put in the Casualty box and suffer the result they had before, 6: As in 4-5 but no Really Stupid.</t>
    </r>
    <r>
      <rPr>
        <sz val="11"/>
        <color rgb="FFFF0000"/>
        <rFont val="Calibri"/>
        <family val="2"/>
        <scheme val="minor"/>
      </rPr>
      <t xml:space="preserve"> P18 Deathzone</t>
    </r>
  </si>
  <si>
    <r>
      <t xml:space="preserve">Random D3 players on your team gain random mutation for the game. After game roll D6 for each player - 1: Player loses skill and suffers MNG, 2-5: Player loses the skill, 6: Keeps the skill. Value of player goes up by same as the cost for a random Secondary skill. </t>
    </r>
    <r>
      <rPr>
        <sz val="11"/>
        <color rgb="FFFF0000"/>
        <rFont val="Calibri"/>
        <family val="2"/>
        <scheme val="minor"/>
      </rPr>
      <t>P20 Deathzone</t>
    </r>
  </si>
  <si>
    <r>
      <t>Random D3 players on your team gain random mutation for the game. After game roll D6 for each player - 1: Player loses skill and suffers MNG, 2-5: Player loses the skill, 6: Keeps the skill. Value of player goes up by same as the cost for a random Secondary skill.</t>
    </r>
    <r>
      <rPr>
        <sz val="11"/>
        <color rgb="FFFF0000"/>
        <rFont val="Calibri"/>
        <family val="2"/>
        <scheme val="minor"/>
      </rPr>
      <t xml:space="preserve"> P20 Deathzone</t>
    </r>
  </si>
  <si>
    <t>Nurgle_Team</t>
  </si>
  <si>
    <t xml:space="preserve">0-4 Temp Agency Cheerleaders (20K each) </t>
  </si>
  <si>
    <t>0-3 p/time Asst Coaches (20K each)</t>
  </si>
  <si>
    <t>0-1 Weather Mage (does not count as a Wizard)</t>
  </si>
  <si>
    <t>0-2 Bloodweiser Kegs</t>
  </si>
  <si>
    <t>0-5 Special Play Cards</t>
  </si>
  <si>
    <t>0-8 Extra Team Training</t>
  </si>
  <si>
    <t>0-3 Bribes</t>
  </si>
  <si>
    <t>0-2 Wandering Apo's</t>
  </si>
  <si>
    <t>0-1 Halfling Master Chef</t>
  </si>
  <si>
    <t>0-1 Wizard: Sports Wizard</t>
  </si>
  <si>
    <t>0-1 Biased Referee: Basic</t>
  </si>
  <si>
    <t>0-1 Wizard: Horatio X Schottenheim</t>
  </si>
  <si>
    <t>0-1 Biased Referee: Jorm the Ogre</t>
  </si>
  <si>
    <t>0-1 Team Mascot</t>
  </si>
  <si>
    <t>0-1 Medicinal Unguent</t>
  </si>
  <si>
    <t>0-1 Mortuary Assistant</t>
  </si>
  <si>
    <t>0-1 Plague Doctor</t>
  </si>
  <si>
    <t>0-1 Wizard: Slann Mage-Priest</t>
  </si>
  <si>
    <t>0-1 Biased Referee: Ranulf 'Red' Hokuli</t>
  </si>
  <si>
    <t>0-1 Giant</t>
  </si>
  <si>
    <r>
      <t xml:space="preserve">0-3 Bribes </t>
    </r>
    <r>
      <rPr>
        <sz val="11"/>
        <color theme="0"/>
        <rFont val="Calibri"/>
        <family val="2"/>
        <scheme val="minor"/>
      </rPr>
      <t>(BO)</t>
    </r>
  </si>
  <si>
    <r>
      <t xml:space="preserve">0-1 Biased Referee: Basic </t>
    </r>
    <r>
      <rPr>
        <sz val="11"/>
        <color theme="0"/>
        <rFont val="Calibri"/>
        <family val="2"/>
        <scheme val="minor"/>
      </rPr>
      <t>(BO)</t>
    </r>
  </si>
  <si>
    <r>
      <t xml:space="preserve">0-1 Biased Referee: Jorm the Ogre </t>
    </r>
    <r>
      <rPr>
        <sz val="11"/>
        <color theme="0"/>
        <rFont val="Calibri"/>
        <family val="2"/>
        <scheme val="minor"/>
      </rPr>
      <t>(BO)</t>
    </r>
  </si>
  <si>
    <t>0-1 Wizard: Night Goblin Shaman</t>
  </si>
  <si>
    <t>0-1 Wizard: Ogre Firebelly</t>
  </si>
  <si>
    <t>0-1 Waaagh! Drummer</t>
  </si>
  <si>
    <t>Chaos_Chosen_Undivided</t>
  </si>
  <si>
    <t>Chaos_Chosen_Khorne</t>
  </si>
  <si>
    <t>Chaos_Chosen_Nurgle</t>
  </si>
  <si>
    <t>Chaos_Chosen_Tzeentch</t>
  </si>
  <si>
    <t>Chaos Chosen Undivided</t>
  </si>
  <si>
    <t>Norse_Old_World</t>
  </si>
  <si>
    <t>0-1 Wizard: Chaos Sorcerer</t>
  </si>
  <si>
    <t>0-1 Wizard: Druchii Sports Sorceress</t>
  </si>
  <si>
    <t>Chaos Chosen Khorne</t>
  </si>
  <si>
    <t>Chaos Chosen Nurgle</t>
  </si>
  <si>
    <t>0-1 Wizard: Horticulturalist of Nurgle</t>
  </si>
  <si>
    <t>0-3 Cavorting Nurglings (30K each)</t>
  </si>
  <si>
    <t>Chaos Chosen Tzeentch</t>
  </si>
  <si>
    <t>Chaos Chosen Slaanesh</t>
  </si>
  <si>
    <t>Chaos_Chosen_Slaanesh</t>
  </si>
  <si>
    <t>Chaos_Renegade_Undivided</t>
  </si>
  <si>
    <t>Chaos_Renegade_Khorne</t>
  </si>
  <si>
    <t>Chaos_Renegade_Nurgle</t>
  </si>
  <si>
    <t>Chaos_Renegade_Tzeentch</t>
  </si>
  <si>
    <t>Chaos_Renegade_Slaanesh</t>
  </si>
  <si>
    <t>0-1 Biased Referee: Thoron Korensson</t>
  </si>
  <si>
    <t>0-1 Dwarven Runesmith</t>
  </si>
  <si>
    <t>Chaos Renegade Undivided</t>
  </si>
  <si>
    <t>Chaos Renegade Khorne</t>
  </si>
  <si>
    <t>Chaos Renegade Nurgle</t>
  </si>
  <si>
    <t>Chaos Renegade Tzeentch</t>
  </si>
  <si>
    <t>Chaos Renegade Slaanesh</t>
  </si>
  <si>
    <t>0-1 Wizard: Asur High Mage</t>
  </si>
  <si>
    <t>0-1 Wizard: Horation X Schottenheim</t>
  </si>
  <si>
    <r>
      <t xml:space="preserve">0-1 Halfling Hotpot </t>
    </r>
    <r>
      <rPr>
        <sz val="11"/>
        <color theme="0"/>
        <rFont val="Calibri"/>
        <family val="2"/>
        <scheme val="minor"/>
      </rPr>
      <t>(DW)</t>
    </r>
  </si>
  <si>
    <r>
      <t xml:space="preserve">0-1 Master of Ballistics </t>
    </r>
    <r>
      <rPr>
        <sz val="11"/>
        <color theme="0"/>
        <rFont val="Calibri"/>
        <family val="2"/>
        <scheme val="minor"/>
      </rPr>
      <t>(DW)</t>
    </r>
  </si>
  <si>
    <t>0-1 Wizard: Wicked Witch</t>
  </si>
  <si>
    <r>
      <t xml:space="preserve">0-3 Bribes </t>
    </r>
    <r>
      <rPr>
        <sz val="11"/>
        <color theme="0"/>
        <rFont val="Calibri"/>
        <family val="2"/>
        <scheme val="minor"/>
      </rPr>
      <t>(GO)</t>
    </r>
  </si>
  <si>
    <r>
      <t xml:space="preserve">0-1 Biased Referee: Basic </t>
    </r>
    <r>
      <rPr>
        <sz val="11"/>
        <color theme="0"/>
        <rFont val="Calibri"/>
        <family val="2"/>
        <scheme val="minor"/>
      </rPr>
      <t>(GO)</t>
    </r>
  </si>
  <si>
    <r>
      <t xml:space="preserve">0-1 Biased Referee: Jorm the Ogre </t>
    </r>
    <r>
      <rPr>
        <sz val="11"/>
        <color theme="0"/>
        <rFont val="Calibri"/>
        <family val="2"/>
        <scheme val="minor"/>
      </rPr>
      <t>(GO)</t>
    </r>
  </si>
  <si>
    <t>0-1 Wizard: Warlock Engineer</t>
  </si>
  <si>
    <r>
      <t>0-1 Halfling Master Chef</t>
    </r>
    <r>
      <rPr>
        <sz val="11"/>
        <color theme="0"/>
        <rFont val="Calibri"/>
        <family val="2"/>
        <scheme val="minor"/>
      </rPr>
      <t xml:space="preserve"> (Hal)</t>
    </r>
  </si>
  <si>
    <t>0-1 Biased Referee: The Trundlefoot Triplets</t>
  </si>
  <si>
    <r>
      <t xml:space="preserve">0-1 Biased Referee: The Trundlefoot Triplets </t>
    </r>
    <r>
      <rPr>
        <sz val="11"/>
        <color theme="0"/>
        <rFont val="Calibri"/>
        <family val="2"/>
        <scheme val="minor"/>
      </rPr>
      <t>(Hal)</t>
    </r>
  </si>
  <si>
    <t>0-3 Bottles of Heady Brew (40K each)</t>
  </si>
  <si>
    <t>0-3 Bottles of Heady Brew (40K each bottle)</t>
  </si>
  <si>
    <t>0-1 Wicked Witch</t>
  </si>
  <si>
    <t>0-1 Halfling Hot Pot</t>
  </si>
  <si>
    <t>0-1 Master of Ballistics</t>
  </si>
  <si>
    <t>0-1 Wizard: Sports Necrotheurge</t>
  </si>
  <si>
    <t>Norse Old World</t>
  </si>
  <si>
    <t>Norse_Chaos_Undivided</t>
  </si>
  <si>
    <t>Norse Chaos Undivided</t>
  </si>
  <si>
    <t>0-1 Riotous Rookies</t>
  </si>
  <si>
    <r>
      <t xml:space="preserve">0-3 Bribes </t>
    </r>
    <r>
      <rPr>
        <sz val="11"/>
        <color theme="0"/>
        <rFont val="Calibri"/>
        <family val="2"/>
        <scheme val="minor"/>
      </rPr>
      <t>(Sno)</t>
    </r>
  </si>
  <si>
    <r>
      <t>0-1 Biased Referee: Basic</t>
    </r>
    <r>
      <rPr>
        <sz val="11"/>
        <color theme="0"/>
        <rFont val="Calibri"/>
        <family val="2"/>
        <scheme val="minor"/>
      </rPr>
      <t xml:space="preserve"> (Sno)</t>
    </r>
  </si>
  <si>
    <r>
      <t xml:space="preserve">0-1 Biased Referee: Jorm the Ogre </t>
    </r>
    <r>
      <rPr>
        <sz val="11"/>
        <color theme="0"/>
        <rFont val="Calibri"/>
        <family val="2"/>
        <scheme val="minor"/>
      </rPr>
      <t>(Sno)</t>
    </r>
  </si>
  <si>
    <t>Tomb Kings</t>
  </si>
  <si>
    <t>+1 Cheerleader for game (main book, pg90)</t>
  </si>
  <si>
    <t>+1 Assistant Coach for game (Main book, pg90)</t>
  </si>
  <si>
    <t>Once p/game, start of turn make roll on Weather table add or minus 1 or 2. Apply result until end of opponents turn. (Main Book pg90)</t>
  </si>
  <si>
    <t>Each Keg +1 KO recovery roll. (Main book pg90)</t>
  </si>
  <si>
    <t>Randomly determine which deck, select 2 cards per single card purchased, discard one. (Main book pg90)</t>
  </si>
  <si>
    <t>+1 Re-roll per half (Main book pg91)</t>
  </si>
  <si>
    <t>Each half roll 3D6. For each 4+ rolled, gain a Team re-roll and opponent loses 1. (Main book pg92)</t>
  </si>
  <si>
    <t>Fireball or Zap! (main book pg94)</t>
  </si>
  <si>
    <t>Opposition commits a Foul, sent off on 5+ as well as doubles. Also +1 to Argue the Call. (Main book pg95)</t>
  </si>
  <si>
    <t>When foul committed with no doubles by opposition, 4+ means they have to either use a bribe to stay on, get sent off or argue with Ranulf (+2 AV roll). If AV broken, no Turnover/Sending Off, if not, sent off and Turnover happens. Also, neither coach can argue the call. (DZ pg34)</t>
  </si>
  <si>
    <t>If no double rolled 4+ means Jorm auto knocks down fouler and AV roll with MB(+1). Get The Ref on KO table = reduce each teams' FF by 1. (DZ pg35)</t>
  </si>
  <si>
    <t>When opposition Fouls and double not rolled, roll a D6: 5+ = Fouler Sent Off. 2-4 = Foul missed. 1 = Victim of the foul is sent off. Also, at start of each Drive, if a 6 is rolled, random Open opposition player becomes Stunned. Get The Ref result means Triplets are gone. (DZ pg35)</t>
  </si>
  <si>
    <t>5+ Chance of extra Team Re-roll per half. (DZ pg39)</t>
  </si>
  <si>
    <t>Use when player about to be Sent Off. 2+, not sent off. Cannot use after failing to Argue The Call if you rolled a 1 while arguing. (Main book pg91)</t>
  </si>
  <si>
    <t>Use exactly like normal Apothecary and can also be used on Mercs or Journeymen (not Star Players) (Main book pg91)</t>
  </si>
  <si>
    <t>Temporal Distortion, Tectonic Shift or Reality Blinks (DZ pg26)</t>
  </si>
  <si>
    <t>Once p/game, innaccurate Fireball. (DZ pg32)</t>
  </si>
  <si>
    <t>MA6, ST7, AG5+, PA5+, AV11+. Always Hungry, Bonehead, Break Tackle, Juggernaut, Loner (4+), Mighty Blow (+2), Multiple Block, Stand Firm, Throw Team-Mate. (DZ pg54)</t>
  </si>
  <si>
    <t>Foot of Gork (or Mork) or Spore Cloud. (DZ pg31)</t>
  </si>
  <si>
    <t>Fireball or Column of Fire. (DZ pg30)</t>
  </si>
  <si>
    <t>Start of each Drive after Kick Off event has been resolved but before ball lands, roll 3D6. Each 4+ allows you to push back a player as if Pushed Back due to a Block, towards their own EZ. Same player can be pushed more than once. (DZ pg36)</t>
  </si>
  <si>
    <t>Thunderbolt or Rampant Mutation. (DZ pg23)</t>
  </si>
  <si>
    <t>Thunderbolt or One Thousand Cuts. (DZ pg24)</t>
  </si>
  <si>
    <t>Vigorous Growth or Strange Flora. (DZ pg27)</t>
  </si>
  <si>
    <t>+1 Fan Factor and +1 Cheerleaders (DZ pg36)</t>
  </si>
  <si>
    <t>Choose non-Loner player at start of Drive. 4+ rune chosen works but you can't use Runesmith again, 2-3 doesn't work, can use again in later Drive, 1 fails to work at all, wasted. Runes in (DZ pg37),</t>
  </si>
  <si>
    <t>When no double rolled by opposition player fouling, 4+ Thoren see's them and sends them off. Bribe cannot be used to prevent this. If a 1 when Arguing the Call, Coach, player fouling and another random opposition player also gets sent off. (DZ pg34)</t>
  </si>
  <si>
    <t>Temporal Distortion or Thunderbolt. (DZ pg25)</t>
  </si>
  <si>
    <t>Zap! Or Plague of Warts. (DZ pg28)</t>
  </si>
  <si>
    <t>Once per game at end of oppo's turn, select square on pitch, roll D6. 1 = D3 players in Reserves box get KO'd. 2-5 = scatter target square (D3 squares, D8 direction), 6 = on target. Player hit is Knocked Down, adjacent squares on 4+ are placed Prone. Player hit with MB(+2). (DZ pg37)</t>
  </si>
  <si>
    <t>Each Drive after placing ball but before Deviation, roll D3. 1 = no effect, 2 = Deviation distance is reduced by 1, 3 = can modify either D6 or D8 by -/+ 1 or 2but not beyond 6 or 8. (DZ pg38)</t>
  </si>
  <si>
    <t>Warp Lightning or Thunderbolt. (DZ pg29)</t>
  </si>
  <si>
    <t>Start of a Drive after set up but before Kick Off, randomly select D3 Stunty players on team. For this Drive they gain Dauntless, Frenzy, Really Stupid (4+). (DZ pg39)</t>
  </si>
  <si>
    <t>Player suffers 10-12 Injury result and after all other attempts to heal have been made, may place player in Reserves. End of game, injury result is applied as normal. (DZ pg39)</t>
  </si>
  <si>
    <t>Incorporeal or Vanhalable's Danse Macabre. (DZ pg27)</t>
  </si>
  <si>
    <t>2D3+1 Journeymen for the game. Can take size of roster over 16 and can be picked after any necessary Journeymen are added to take team to 11 players. (Main book pg91)</t>
  </si>
  <si>
    <t>Re-roll 1 failed Regen per game or use to make one player Stunned instead of KO'd. (Main book pg91)</t>
  </si>
  <si>
    <t>player suffers 10-12 Injury result and after all other attempts to heal have been made, may place player in Reserves. End of game, injury result is applied as normal. (DZ pg39)</t>
  </si>
  <si>
    <t>Re-roll 1 failed Regen per game. (Main book pg91)</t>
  </si>
  <si>
    <t>Amazons</t>
  </si>
  <si>
    <t>Black_Orcs</t>
  </si>
  <si>
    <t>Dark_Elf</t>
  </si>
  <si>
    <t>Dwarf</t>
  </si>
  <si>
    <t>High Elf</t>
  </si>
  <si>
    <t>Halfling</t>
  </si>
  <si>
    <t>Goblin</t>
  </si>
  <si>
    <t>Elf Union</t>
  </si>
  <si>
    <t>Human</t>
  </si>
  <si>
    <t>Imperial Noble</t>
  </si>
  <si>
    <t>Lizards</t>
  </si>
  <si>
    <t>Khorne_</t>
  </si>
  <si>
    <t>Necromantic Horrors</t>
  </si>
  <si>
    <t>Norse Favoured Khorne</t>
  </si>
  <si>
    <t>OWA</t>
  </si>
  <si>
    <t>Underworld</t>
  </si>
  <si>
    <t>Wood Elves</t>
  </si>
  <si>
    <t>Elf_Union</t>
  </si>
  <si>
    <t>High_Elf</t>
  </si>
  <si>
    <t>Imperial_Noble</t>
  </si>
  <si>
    <t>Necromantic_Horrors</t>
  </si>
  <si>
    <t>Norse_Favoured_Khorne</t>
  </si>
  <si>
    <t>Shambling_Undead_</t>
  </si>
  <si>
    <t>Wood_Elves</t>
  </si>
  <si>
    <t>Team Type</t>
  </si>
  <si>
    <t>Inducements Available</t>
  </si>
  <si>
    <t>Description</t>
  </si>
  <si>
    <t>Estelle La Veneaux</t>
  </si>
  <si>
    <t>Disturbing Presence, Dodge, Guard, Sidestep, Loner (4+)</t>
  </si>
  <si>
    <t>Glotl Stop</t>
  </si>
  <si>
    <t>Animal Savagery, Frenzy, Mighty Blow (+1), Prehensile Tail, Stand Firm, Thick Skull, Loner (4+)</t>
  </si>
  <si>
    <t>Boa Kon'ssstriktr</t>
  </si>
  <si>
    <t>Dodge, Hypnotic Gaze, Prehensile Tail, Safe Pair of Hands, Sidestep, Loner (4+)</t>
  </si>
  <si>
    <t>Once per game, if marking an oppo player when activated that has the ball, may roll a D6. 1= nothing happens. 2+, oppo player loses ball and Boa gains it. Boa's activation then immediately ends.</t>
  </si>
  <si>
    <t>Puggy Baconbreath</t>
  </si>
  <si>
    <t>Block, Dodge, Nerves of Steel, Right Stuff, Stunty, Loner (3+)</t>
  </si>
  <si>
    <t>Cindy Piewhistle</t>
  </si>
  <si>
    <t>Accurate, Bombardier, Dodge, Secret Weapon, Stunty, Loner (4+)</t>
  </si>
  <si>
    <t>Dribl</t>
  </si>
  <si>
    <t>Dirty Player (+1), Dodge, Sidestep, Sneaky Git, Stunty, Loner (4+)</t>
  </si>
  <si>
    <t>Drull</t>
  </si>
  <si>
    <t>Dodge, Sidestep, Stab, Stunty, Loner (4+)</t>
  </si>
  <si>
    <t>Bilerot Vomitflesh</t>
  </si>
  <si>
    <t>Dirty Player (+1), Disturbing Presence, Foul Appearance, Loner (4+)</t>
  </si>
  <si>
    <t>Once per game, Bilerot may use Projectile Vomit. It can be used even if he has already thrown a Block action on that turn.</t>
  </si>
  <si>
    <t>Ripper Bolgrot</t>
  </si>
  <si>
    <t>Grab, Mighty Blow (+1), Regeneration, Throw Team-mate</t>
  </si>
  <si>
    <t>Once per half, Ripper may re-roll once dice.</t>
  </si>
  <si>
    <t>Nobbla Blackwart</t>
  </si>
  <si>
    <t>Block, Dodge, Chainsaw, Secret Weapon, Stunty, Loner (4+)</t>
  </si>
  <si>
    <t>Scrappa Sorehead</t>
  </si>
  <si>
    <t>Dirty Player (+1), Dodge, Pogo Stick, Right Stuff, Sprint, Sure Feet, Stunty, Loner (4+)</t>
  </si>
  <si>
    <t>Once per game when he tries to interfere with a Pass action, roll a D6. On 2+ he automatically intercepts it.</t>
  </si>
  <si>
    <t>Withergrasp Doubledrool</t>
  </si>
  <si>
    <t>Prehensile Tail, Two Heads, Tentacles, Tackle, Wrestle</t>
  </si>
  <si>
    <t>You may commit two Foul actions per team turn, provided one is committed by The Black Gobbo himself.</t>
  </si>
  <si>
    <t>Must be hired with Crumbleberry as a pair, counting as 1 Star Player choice but still taking up 2 places on your roster. If either is removed from play due to suffering a KO or Casualty! Result on the injury table, the other replaces Loner (4+) with Loner (2+).</t>
  </si>
  <si>
    <t>Must be hired with Grak as a pair, counting as 1 Star Player choice but still taking up 2 places on your roster. If either is removed from play due to suffering a KO or Casualty! Result on the injury table, the other replaces Loner (4+) with Loner (2+).</t>
  </si>
  <si>
    <t>Once per game, if a team-mate in an adjacent square to Hakflem is in possession of the ball when Hakflem is activated, that player may immediately be Knocked Down and Hakflem may take possession of the ball. No turnover is caused as a result of using this rule.</t>
  </si>
  <si>
    <t>Once per game Helmut may use his Pro skill to re-roll a single dice rolled as part of an Armour roll.</t>
  </si>
  <si>
    <t>Akhorne may choose to re-roll the D6 when rolling for the Dauntless skill.</t>
  </si>
  <si>
    <t>Once per half, Ripper may re-roll one dice.</t>
  </si>
  <si>
    <t>Once per game Nobbla may Chainsaw Attack a Prone or Stunned player. Does not count as a Foul and cannot be sent off for this attack. If he needs to move to perform this action, this will count as the teams Blitz for that turn.</t>
  </si>
  <si>
    <t>Once per game, when Gloriel performs a Pass action, she may gain the Hail Mary Pass skill. You must declare this special rule is being used when Gloriel is activated.</t>
  </si>
  <si>
    <t>The Swift Twins must be hired as a pair, counting as 1 Star Player choice but still taking up 2 places on your roster. However, if either Lucien or Valen is removed from play due to suffering a KO'd or Casualty! Result on the injury table, the other replaces the Loner (4+) Trait with the Loner (2+) Trait.</t>
  </si>
  <si>
    <t>Once per game, Griff may re-roll one dice that was rolled either as a single dice roll, as part of a multiple dice roll or as part of a dice pool (this cannot be a dice that was rolled as part of an Armour, injury or Casualty roll).</t>
  </si>
  <si>
    <t>Once per game when Karla successfully rolls to use her Dauntless skill, she may increase her ST characteristic to double that of the nominated target of her Block action.</t>
  </si>
  <si>
    <t>Once per Team Turn when one of Grombrindal's Team-mates that is in an adjacent square is activated, that player gains either the Break Tackle, Dauntless, Mighty Blow (+1) or Sure Feet skill until the end of their activation.</t>
  </si>
  <si>
    <t>Once per game Puggy may re-roll one dice.</t>
  </si>
  <si>
    <t>Once per game Cindy may throw bombs twice in one Activation. Must declare before rolling to throw the first bomb. Afterwards, she is sent off on a 1-3 on a D6, can be argued. If the first bomb results in Cindy being knocked down and causing a Turnover, no roll is made for her to be sent off as the 2nd Bomb was not thrown.</t>
  </si>
  <si>
    <t>Once per game, when Barik makes a Hail Mary Pass, he may re-roll any scatter results for determining where the ball lands, and any friendly player attempting to catch the ball gains an additional +1 modifier to the roll.</t>
  </si>
  <si>
    <t>Once per game, at beginning of Estelle's activation, choose oppo player within 5 squares, roll D6. 1 = nothing happens. 2+ = Player loses their TZ &amp; cannot be activated at all during their teams next turn.</t>
  </si>
  <si>
    <t>Once per game when Glotl fails Animal Savagery, it may Lash Out at an oppo player rather than a team-mate.</t>
  </si>
  <si>
    <t>Must be hired with Drull as a pair, counting as 1 Star Player choice but still taking up 2 places on your roster. Drull has no cost on this calculator, Drible's cost is for both. Whenever Dribl or Drull make a Foul and the fouled player is marked by both, +1 to the injury roll.</t>
  </si>
  <si>
    <t>Must be hired with Dribl as a pair, counting as 1 Star Player choice but still taking up 2 places on your roster. Drull has no cost on this calculator, Drible's cost is for both. Whenever Dribl or Drull make a Foul and the fouled player is marked by both, +1 to the injury roll.</t>
  </si>
  <si>
    <t>Once per Team Turn when one of Grombrindal's Team-mates that is in an adjacent square is activated, that player gains either the Break Tackle, Dauntless, Mighty Blow (+1) or Sure Feet skill until the end of their activation</t>
  </si>
  <si>
    <t>Once per Drive, whenever Ivar begins his activation, he may choose one Open player on his team within 5 squares (including himself if Open!). The chosen player may immediately move 1 square, ignoring Tackle Zones, though they must end this move Marking an opposition player.</t>
  </si>
  <si>
    <t>Once per Drive, at the start of his activation, Thorsson may perform a Throw Keg Special Action. When he does, select an opposition player within 3 squares of Thorsson and roll a D6. On a 3+, the player is immediately Knocked Down. However, on a 1, Thorsson is Knocked Down instead.</t>
  </si>
  <si>
    <t>Once per game, after making a Passing Ability test to perform a Pass action, Skrull may choose to modify the dice roll by adding his ST characteristic to it.</t>
  </si>
  <si>
    <t>The first time each half that Withergrasp is the target of a Block Action, he counts as having the Dodge skill.</t>
  </si>
  <si>
    <t>Count Luthor von Drakenborg</t>
  </si>
  <si>
    <t>Block, Hypnotic Gaze, Regeneration, Sidestep, Loner (4+)</t>
  </si>
  <si>
    <t>Once per game if Luthor scores, gain free Team Re-roll to be used by end of Drive.</t>
  </si>
  <si>
    <t>Captain' Karina Von Riesz</t>
  </si>
  <si>
    <t>Bloodlust (2+), Dodge, Hypnotic Gaze, Jump Up, Regeneration, Loner (4+)</t>
  </si>
  <si>
    <t>Once per game whn fails a Bloodlust roll, she may choose to bit an opponent of ST3 or lower as if they were a Thrall. Not Star Players.</t>
  </si>
  <si>
    <t>Ivan 'The Animal' Deathshroud</t>
  </si>
  <si>
    <t>Block, Disturbing Presence, Juggernaut, Regeneration, Strip Ball, Tackle, Loner (4+)</t>
  </si>
  <si>
    <t>Once per game, +1 to AV or injury roll after successful Block, +2 vs Dwarf player.</t>
  </si>
  <si>
    <t>Kirot Krakeneye</t>
  </si>
  <si>
    <t>Disturbing Presence, Foul Appearance, On The Ball, Tackle, Tentacles, Loner (4+)</t>
  </si>
  <si>
    <t>Once per game, at start of activation, opposition player he is marking loses their TZ until next activated.</t>
  </si>
  <si>
    <t>Random special ball generated from random ball list on website. Cost is doubled if in the Play-Offs.</t>
  </si>
  <si>
    <t>Random from: Snotling Ball Suit (DZ pg74), Shady Special(DZ pg73), Crystal Skull (Amazon Spike pg23), Snake-Swallowed (Amazon Spike pg23), Draconic Egg (DZ pg71), Sacred Egg (DZ pg 74). Cost is doubled if in the Play-Offs.</t>
  </si>
  <si>
    <t>Random from: Snotling Ball Suit (DZ pg74), Shady Special(DZ pg73), Welded Steel (2021 Spike, pg58), Explodin' (DZ pg 70), Limpin' Squig (DZ pg74), Skull (2021 Spike pg102). Cost is doubled if in the Play-Offs.</t>
  </si>
  <si>
    <t>Random from: Snotling Ball Suit (DZ pg74), Shady Special (DZ pg73), Extra Spiky (DZ pg72), Daemonic (DZ pg70), Explodin' (DZ pg 70), Dark Majesty (DZ pg73). Cost is doubled if in the Play-Offs.</t>
  </si>
  <si>
    <t>Random from: Snotling Ball Suit (DZ pg74), Shady Special (DZ pg73), Cursed Khornate (2021 Spike pg102), Skull (2021 Spike pg102), Runestone (Norse Spike pg23), Hammer of Legend (Norse Spike pg23),  Cost is doubled if in the Play-Offs.</t>
  </si>
  <si>
    <t>Random from: Snotling Ball Suit (DZ pg74), Shady Special (DZ pg73), Greedy Nurgling (DZ pg72), Daemonic (DZ pg70), Spiteful Sprite (DZ pg 71), Dark Majesty (DZ pg73). Cost is doubled if in the Play-Offs.</t>
  </si>
  <si>
    <t>Random from: Snotling Ball Suit (DZ pg74), Shady Special (DZ pg73), Warpstone Brazier (DZ pg75), Daemonic (DZ pg70), Crystal Skull (Amazon Spike pg23), Dark Majesty (DZ pg73). Cost is doubled if in the Play-Offs.</t>
  </si>
  <si>
    <t>Random from: Snotling Ball Suit (DZ pg74), Shady Special (DZ pg73), Soulstone (DZ pg73), Daemonic (DZ pg70), Stacked Lunch (DZ pg71), Dark Majesty (DZ pg73). Cost is doubled if in the Play-Offs.</t>
  </si>
  <si>
    <t>Random from: Snotling Ball Suit (DZ pg74), Shady Special (DZ pg73), Soulstone (DZ pg73), Draconic Egg (DZ pg71), Spiteful Sprite (DZ pg71), Extra Spiky (DZ pg72)</t>
  </si>
  <si>
    <t>WES: Random from: Snotling Ball Suit (DZ pg74), Shady Special (DZ pg73), Master Hewn (DZ pg72), Gem-encrusted (2021 Spike pg58), Explodin' (DZ pg 70), Welded Steel (2021 Spike pg58). OWC:  Random from: Snotling Ball Suit (DZ pg74), Shady Special (DZ pg73), Gem-encrusted (2021 Spike pg58), Hammer of Legend (2022 Spike pg 27), Runestone (2022 Spike pg27), Frozen (DZ pg73). Cost is doubled if in the Play-Offs.</t>
  </si>
  <si>
    <t>BB: Random from: Snotling Ball Suit (DZ pg74), Shady Special(DZ pg73), Welded Steel (2021 Spike, pg58), Explodin' (DZ pg 70), Limpin' Squig (DZ pg74), Skull (2021 Spike pg102). UC:  Snotling Ball Suit (DZ pg74), Shady Special(DZ pg73), Explodin' (DZ pg 70), Limpin' Squig (DZ pg74), Warpstone Brazier (DZ pg75), Extra Spiky (DZ pg72). Cost is doubled if in the Play-Offs.</t>
  </si>
  <si>
    <t>Random from: Snotling Ball Suit (DZ pg74), Shady Special (DZ pg73), Gem-encrusted (2021 Spike pg58), Hammer of Legend (2022 Spike pg 27), Runestone (2022 Spike pg27), Frozen (DZ pg73). Cost is doubled if in the Play-Offs.</t>
  </si>
  <si>
    <t>Random from: Snotling Ball Suit (DZ pg74), Shady Special(DZ pg73), Stitched Brain (2021 Spike pg26), Pumpkin (2021 Spike, pg26), Bat (Vampire Spike pg22), Restrained Vargling (Vampire Spike pg22). Cost is doubled if in the Play-Offs</t>
  </si>
  <si>
    <t>BB: Random from: Snotling Ball Suit (DZ pg74), Shady Special(DZ pg73), Welded Steel (2021 Spike, pg58), Explodin' (DZ pg 70), Limpin' Squig (DZ pg74), Skull (2021 Spike pg102). OWC: Random from: Snotling Ball Suit (DZ pg74), Shady Special (DZ pg73), Gem-encrusted (2021 Spike pg58), Hammer of Legend (2022 Spike pg 27), Runestone (2022 Spike pg27), Frozen (DZ pg73). Cost is doubled if in the Play-Offs.</t>
  </si>
  <si>
    <t>Random from: Snotling Ball Suit (DZ pg74), Shady Special(DZ pg73), Explodin' (DZ pg 70), Limpin' Squig (DZ pg74), Warpstone Brazier (DZ pg75), Extra Spiky (DZ pg72). Cost is doubled if in the Play-Offs.</t>
  </si>
  <si>
    <t>Rowana Forestfoot</t>
  </si>
  <si>
    <t>Dodge, Dump Off, Guard, Horns, Jump Up, Leap, Loner (4+)</t>
  </si>
  <si>
    <t>Once per game after declaring use of Leap but before rolling any dice, Rowana can use this rule to suffer no negative modifiers when leaping and is also able to re-roll the dice roll.</t>
  </si>
  <si>
    <t>Rodney Roachbait</t>
  </si>
  <si>
    <t>Catch, Diving Catch, Jump Up, On The Ball, Sidestep, Stunty, Wrestle</t>
  </si>
  <si>
    <t>Once per half if standing and at beginning of his activation he is within 3 squares of the ball resting on the ground he can roll a D6. 1-2, nothing happens, 3+ he immediately gains possession of the ball.</t>
  </si>
  <si>
    <t>Gnomes</t>
  </si>
  <si>
    <t xml:space="preserve">Random from: Snotling Ball Suit (DZ pg74), Shady Special(DZ pg73), Stacked Lunch (DZ pg71), Oversized Acorn (Spike 17, pg21), Spiteful Sprite (DZ pg71), Gnomish Idol (Spike 17, pg21). </t>
  </si>
  <si>
    <t>HTC: Snotling Ball Suit (DZ pg74), Shady Special(DZ pg73), Stacked Lunch (DZ pg71), Oversized Acorn (Spike 17, pg21), Spiteful Sprite (DZ pg71), Gnomish Idol (Spike 17, pg21). OWC: Random from: Snotling Ball Suit (DZ pg74), Shady Special (DZ pg73), Gem-encrusted (2021 Spike pg58), Hammer of Legend (2022 Spike pg 27), Runestone (2022 Spike pg27), Frozen (DZ pg73). Cost is doubled if in the Play-Offs.</t>
  </si>
  <si>
    <t>0-1 Halfling Thimble Cup Ball (only 1 variant ball can be selected each game)</t>
  </si>
  <si>
    <t>0-1 Variant Ball (only 1 variant ball can be selected each game)</t>
  </si>
  <si>
    <t>0-1 Lustrian Superleague Ball (only 1 variant ball can be selected each game)</t>
  </si>
  <si>
    <t>0-1 Badlands Brawl Ball (only 1 variant ball can be selected each game)</t>
  </si>
  <si>
    <t>0-1 Chaos Undivided Ball (only 1 variant ball can be selected each game)</t>
  </si>
  <si>
    <t>0-1 Favoured of Khorne Ball (only 1 variant ball can be selected each game)</t>
  </si>
  <si>
    <t>0-1 Favoured of Nurgle ball (only 1 variant ball can be selected each game)</t>
  </si>
  <si>
    <t>0-1 Favoured of Tzeentch Ball (only 1 variant ball can be selected each game)</t>
  </si>
  <si>
    <t>0-1 Favoured of Slaanesh Ball (only 1 variant ball can be selected each game)</t>
  </si>
  <si>
    <t>01 Elven Kingdoms Ball (only 1 variant ball can be selected each game)</t>
  </si>
  <si>
    <t>0-1 Worlds Edge Superleague OR 0-1 Old World Classic Ball (only 1 variant ball can be selected each game)</t>
  </si>
  <si>
    <t>0-1 Badlands Brawl Ball OR 0-1 Underworld Challenge Ball (only 1 variant ball can be selected each game)</t>
  </si>
  <si>
    <t>0-1 Halfling Thimble Cup Ball OR 0-1 Old World Classic Ball (only 1 variant ball can be selected each game)</t>
  </si>
  <si>
    <t>0-1 Old World Classic Ball (only 1 variant ball can be selected each game)</t>
  </si>
  <si>
    <t>0-1 Sylvanian Spotlight Ball (only 1 variant ball can be selected each game)</t>
  </si>
  <si>
    <t>0-1 Badlands Brawl Ball OR 0-1 Old World Classic Ball (only 1 variant ball can be selected each game)</t>
  </si>
  <si>
    <t>0-1 Underworld Challenge Ball (only 1 variant ball can be selected each game)</t>
  </si>
  <si>
    <t>Gnome</t>
  </si>
  <si>
    <r>
      <t xml:space="preserve">0-1 Halfling Hot-Pot </t>
    </r>
    <r>
      <rPr>
        <sz val="11"/>
        <color theme="0"/>
        <rFont val="Calibri"/>
        <family val="2"/>
        <scheme val="minor"/>
      </rPr>
      <t>(HTC)</t>
    </r>
  </si>
  <si>
    <r>
      <t xml:space="preserve">0-1 Master of Ballistics </t>
    </r>
    <r>
      <rPr>
        <sz val="11"/>
        <color theme="0"/>
        <rFont val="Calibri"/>
        <family val="2"/>
        <scheme val="minor"/>
      </rPr>
      <t>(HTC)</t>
    </r>
  </si>
  <si>
    <t>Zzharg Madeye</t>
  </si>
  <si>
    <t>Cannoneer, Hail Mary Pass, Nerves of Steel, Secret Weapon, Sure Hands, Thick Skull, Loner (4+)</t>
  </si>
  <si>
    <t>Once per half, at the start of his Activation, Zzharg may perform a Blunderblast Special Action. Select a standing opposition player within 3 squares and roll a D6. On 3+, that player must make an un-modified Armour Roll and subsequent Injury |Roll if necessary. On a roll of 2, the opposing player chooses any player within 3 squares of the target player (either team, not Zzharg) to be hit instead. On the roll of 1, Zzharg himself is hit.</t>
  </si>
  <si>
    <t>H'Thark the Unstoppable</t>
  </si>
  <si>
    <t>Block, Break Tackle, Defensive, Juggernaut, Sprint, Sure Feet, Thick Skull, Loner (4+)</t>
  </si>
  <si>
    <t>Whenever H'Thark performs a Blitz, he may re-roll a single Block dice.</t>
  </si>
  <si>
    <t>Rashnak Backstabber</t>
  </si>
  <si>
    <t>Shadowing, Sidestep, Sneaky Git, Stab</t>
  </si>
  <si>
    <t>Once per game, Rashnak may add +1 to an injury roll caused by his Stab action.</t>
  </si>
  <si>
    <t>Favoured of Hashut</t>
  </si>
  <si>
    <t>Favoured_of_Hashut</t>
  </si>
  <si>
    <t>0-1 Wizard: Chaos Dwarf Sorceror</t>
  </si>
  <si>
    <t>Brimstone Barrage or Stone Boots (Spike! 18 pg17)</t>
  </si>
  <si>
    <t>Chaos_Dwarf_Hashut</t>
  </si>
  <si>
    <t>Chaos Dwarf Hashut</t>
  </si>
  <si>
    <t>Chaos_Renegade_Hashut</t>
  </si>
  <si>
    <t>Chaos_Chosen_Hashut</t>
  </si>
  <si>
    <t>Chaos Chosen Hashut</t>
  </si>
  <si>
    <t>Chaos Renegade Hashut</t>
  </si>
  <si>
    <t>0-1 Favoured of Hashut Ball (only 1 variant ball can be selected each game)</t>
  </si>
  <si>
    <t>Random from: Snotling Ball Suit (DZ pg74), Shady Special (DZ pg73), Daemonic (DZ pg70), Dark Majesty (DZ pg73), Curse of Stone (Spike!18 pg 21), Hot Rock (Spike!18 pg21). Cost is doubled if in the Play-Offs.</t>
  </si>
  <si>
    <t>Ratsputin V</t>
  </si>
  <si>
    <t>Horns, Prehensile Tail, Kick, Block, Tackle, Loner (4+)</t>
  </si>
  <si>
    <t>Eric the Red</t>
  </si>
  <si>
    <t>Dodge, Right Stuff, Stunty, Thick Skull, Sprint, Sure Feet, Loner (4+)</t>
  </si>
  <si>
    <t>Lucien Longstaff</t>
  </si>
  <si>
    <t>Sure Feet, Catch, Safe Pair of Hands, Dauntless, Dodge, Block, Loner (4+)</t>
  </si>
  <si>
    <t>Gregor Nietzsman</t>
  </si>
  <si>
    <t>Catch, Dodge, Block, Sidestep, Jump Up, Diving Catch, Fend, All-time GIT (1 re-roll per game for Gregor alone)</t>
  </si>
  <si>
    <t>Hypnotic Gaze, Dodge, Sidestep, Loner (5+)</t>
  </si>
  <si>
    <t>Vor-O-Vor</t>
  </si>
  <si>
    <t>Block, Foul Appearance, Claws, Break Tackle, Guard, Frenzy, Horns, Animal Savagery, Thick Skull, Mighty Blow (+1), Loner (4+)</t>
  </si>
  <si>
    <t>Sieben</t>
  </si>
  <si>
    <t>Horns, Block, Tackle, Mighty Blow (+1), Loner (4+)</t>
  </si>
  <si>
    <t>Pitbull</t>
  </si>
  <si>
    <t>Horns, Juggernaut, Dodge, Block, Two Heads, Sure Hands, Loner (4+)</t>
  </si>
  <si>
    <t>Athena</t>
  </si>
  <si>
    <t>Block, Dauntless, Defensive, Guard, Champion of the Underdog (may only be purchased with Inducement Cash, no part of her fee can come from your Treasury)</t>
  </si>
  <si>
    <t>Jordell Freshbreeze</t>
  </si>
  <si>
    <t>Block, Diving Catch, Dodge, Leap, Sidestep, Loner (4+)</t>
  </si>
  <si>
    <t>Once per game can choose to pass a single Dodge, Leap or rush on a 2+ regardless of modifiers.</t>
  </si>
  <si>
    <t>Maple Highgrove</t>
  </si>
  <si>
    <t>Brawler, Grab, Mighty Blow (+1), Stand Firm, Tentacles, Thick Skull, Loner (4+)</t>
  </si>
  <si>
    <t>Once per half when declaring a Block Action, Maple may block a player 2 squares away following all the normal rules for a Block but can't follow up. This cannot be part of a Blitz action.</t>
  </si>
  <si>
    <t>Swiftvine Glimmershard</t>
  </si>
  <si>
    <t>Disturbing Presence, Fend, Sidestep, Stab, Stunty, Loner (4+)</t>
  </si>
  <si>
    <t>Once per half, if standing at the start of her activation, she can place herself next to an opposition player within 3 squares and make a Stab speecial action against them. After this, she can place herself in an unoccupied square within 3 squares of where she made the Stab from. Her Activation then ends and this counts as the teams' Blitz for the turn.</t>
  </si>
  <si>
    <t>Jeremiah Kool</t>
  </si>
  <si>
    <t>Block, Dodge, Diving Catch, Dump-off, Nerves of Steel, On The Ball, Pass, Sidestep, Loner (4+)</t>
  </si>
  <si>
    <t>Once per game at the start of his activation he may declare a Stab special action against an opposition player he is marking. After the Stab he may then perform a Move action before his activation ends.</t>
  </si>
  <si>
    <t>Anqi Panqi</t>
  </si>
  <si>
    <t>Block, Grab, Stand Firm, Loner (4+)</t>
  </si>
  <si>
    <t>Once per game when he performs a Block action, he may choose to re-roll any number of the Block dice.</t>
  </si>
  <si>
    <t>Skitter Stab-Stab</t>
  </si>
  <si>
    <t>Dodge, Prehensile Tail, Shadowing, Stab, Loner (4+)</t>
  </si>
  <si>
    <t>Once per game when he breaks an opposition player's armour using Stab, he can re-roll the injury roll.</t>
  </si>
  <si>
    <t>Guffle Pusmaw</t>
  </si>
  <si>
    <t>Foul Appearance, Monstrous Mouth, Nerves of Steel, On The Ball, Plague Ridden, Loner (4+)</t>
  </si>
  <si>
    <t>Once per game, if marking an oppo player who catches the ball, he may immediately make an unmodified AV roll against that player. If the AV is broken, he immediately gains possession of the ball. No turnover is caused as a result of this special skill.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</si>
</sst>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sz val="11"/>
      <color rgb="FFFF0000"/>
      <name val="Calibri"/>
      <family val="2"/>
      <scheme val="minor"/>
    </font>
    <font>
      <sz val="11"/>
      <color theme="0"/>
      <name val="Calibri"/>
      <family val="2"/>
      <scheme val="minor"/>
    </font>
    <font>
      <sz val="18"/>
      <color theme="1"/>
      <name val="Calibri"/>
      <family val="2"/>
      <scheme val="minor"/>
    </font>
    <font>
      <sz val="16"/>
      <color theme="1"/>
      <name val="Calibri"/>
      <family val="2"/>
      <scheme val="minor"/>
    </font>
    <font>
      <b/>
      <u/>
      <sz val="11"/>
      <color theme="1"/>
      <name val="Calibri"/>
      <family val="2"/>
      <scheme val="minor"/>
    </font>
  </fonts>
  <fills count="3">
    <fill>
      <patternFill patternType="none"/>
    </fill>
    <fill>
      <patternFill patternType="gray125"/>
    </fill>
    <fill>
      <patternFill patternType="solid">
        <fgColor rgb="FF00B0F0"/>
        <bgColor indexed="64"/>
      </patternFill>
    </fill>
  </fills>
  <borders count="24">
    <border>
      <left/>
      <right/>
      <top/>
      <bottom/>
      <diagonal/>
    </border>
    <border>
      <left/>
      <right/>
      <top/>
      <bottom style="medium">
        <color auto="1"/>
      </bottom>
      <diagonal/>
    </border>
    <border>
      <left style="dashed">
        <color auto="1"/>
      </left>
      <right/>
      <top/>
      <bottom style="medium">
        <color auto="1"/>
      </bottom>
      <diagonal/>
    </border>
    <border>
      <left style="medium">
        <color auto="1"/>
      </left>
      <right style="dashed">
        <color auto="1"/>
      </right>
      <top style="medium">
        <color auto="1"/>
      </top>
      <bottom style="medium">
        <color auto="1"/>
      </bottom>
      <diagonal/>
    </border>
    <border>
      <left style="dashed">
        <color auto="1"/>
      </left>
      <right style="dashed">
        <color auto="1"/>
      </right>
      <top style="medium">
        <color auto="1"/>
      </top>
      <bottom style="medium">
        <color auto="1"/>
      </bottom>
      <diagonal/>
    </border>
    <border>
      <left style="dashed">
        <color auto="1"/>
      </left>
      <right style="medium">
        <color auto="1"/>
      </right>
      <top style="medium">
        <color auto="1"/>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dashed">
        <color auto="1"/>
      </right>
      <top/>
      <bottom style="medium">
        <color auto="1"/>
      </bottom>
      <diagonal/>
    </border>
    <border>
      <left style="medium">
        <color auto="1"/>
      </left>
      <right style="dashed">
        <color auto="1"/>
      </right>
      <top/>
      <bottom style="medium">
        <color auto="1"/>
      </bottom>
      <diagonal/>
    </border>
    <border>
      <left style="dashed">
        <color auto="1"/>
      </left>
      <right style="dashed">
        <color auto="1"/>
      </right>
      <top/>
      <bottom style="medium">
        <color auto="1"/>
      </bottom>
      <diagonal/>
    </border>
    <border>
      <left style="dashed">
        <color auto="1"/>
      </left>
      <right style="medium">
        <color auto="1"/>
      </right>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s>
  <cellStyleXfs count="1">
    <xf numFmtId="0" fontId="0" fillId="0" borderId="0"/>
  </cellStyleXfs>
  <cellXfs count="89">
    <xf numFmtId="0" fontId="0" fillId="0" borderId="0" xfId="0"/>
    <xf numFmtId="3" fontId="0" fillId="0" borderId="0" xfId="0" applyNumberFormat="1"/>
    <xf numFmtId="0" fontId="1" fillId="0" borderId="0" xfId="0" applyFont="1"/>
    <xf numFmtId="0" fontId="0" fillId="0" borderId="0" xfId="0" applyAlignment="1">
      <alignment vertical="center"/>
    </xf>
    <xf numFmtId="0" fontId="0" fillId="0" borderId="0" xfId="0" applyAlignment="1">
      <alignment horizontal="center" vertical="center"/>
    </xf>
    <xf numFmtId="0" fontId="0" fillId="0" borderId="0" xfId="0" applyAlignment="1">
      <alignment horizontal="center" vertical="center" wrapText="1"/>
    </xf>
    <xf numFmtId="0" fontId="0" fillId="0" borderId="0" xfId="0" quotePrefix="1"/>
    <xf numFmtId="3" fontId="0" fillId="0" borderId="0" xfId="0" applyNumberFormat="1" applyAlignment="1">
      <alignment horizontal="center" vertical="center"/>
    </xf>
    <xf numFmtId="0" fontId="0" fillId="0" borderId="0" xfId="0" applyAlignment="1" applyProtection="1">
      <alignment horizontal="center" vertical="center"/>
      <protection locked="0"/>
    </xf>
    <xf numFmtId="3" fontId="0" fillId="0" borderId="0" xfId="0" applyNumberFormat="1" applyAlignment="1" applyProtection="1">
      <alignment horizontal="center" vertical="center"/>
      <protection locked="0"/>
    </xf>
    <xf numFmtId="0" fontId="1" fillId="0" borderId="0" xfId="0" applyFont="1" applyAlignment="1">
      <alignment horizontal="center" vertical="center"/>
    </xf>
    <xf numFmtId="49" fontId="0" fillId="0" borderId="0" xfId="0" applyNumberFormat="1" applyAlignment="1">
      <alignment horizontal="left" vertical="top"/>
    </xf>
    <xf numFmtId="3" fontId="4" fillId="0" borderId="0" xfId="0" applyNumberFormat="1" applyFont="1" applyAlignment="1">
      <alignment horizontal="center" vertical="center"/>
    </xf>
    <xf numFmtId="0" fontId="5" fillId="0" borderId="0" xfId="0" applyFont="1" applyAlignment="1">
      <alignment horizontal="center" vertical="center"/>
    </xf>
    <xf numFmtId="0" fontId="0" fillId="2" borderId="0" xfId="0" applyFill="1"/>
    <xf numFmtId="0" fontId="0" fillId="2" borderId="0" xfId="0" applyFill="1" applyAlignment="1">
      <alignment horizontal="center" vertical="center"/>
    </xf>
    <xf numFmtId="0" fontId="0" fillId="2" borderId="0" xfId="0" applyFill="1" applyAlignment="1">
      <alignment wrapText="1"/>
    </xf>
    <xf numFmtId="3" fontId="4" fillId="2" borderId="0" xfId="0" applyNumberFormat="1" applyFont="1" applyFill="1" applyAlignment="1">
      <alignment horizontal="center" vertical="center"/>
    </xf>
    <xf numFmtId="0" fontId="6" fillId="0" borderId="0" xfId="0" applyFont="1"/>
    <xf numFmtId="49" fontId="0" fillId="0" borderId="0" xfId="0" applyNumberFormat="1" applyAlignment="1">
      <alignment horizontal="center" vertical="center"/>
    </xf>
    <xf numFmtId="0" fontId="2" fillId="0" borderId="0" xfId="0" applyFont="1" applyAlignment="1">
      <alignment wrapText="1"/>
    </xf>
    <xf numFmtId="0" fontId="0" fillId="0" borderId="0" xfId="0" applyAlignment="1">
      <alignment horizontal="left" vertical="top"/>
    </xf>
    <xf numFmtId="0" fontId="0" fillId="0" borderId="0" xfId="0" applyAlignment="1">
      <alignment horizontal="left"/>
    </xf>
    <xf numFmtId="3" fontId="0" fillId="0" borderId="0" xfId="0" applyNumberFormat="1" applyAlignment="1">
      <alignment horizontal="left" vertical="top" wrapText="1"/>
    </xf>
    <xf numFmtId="49" fontId="0" fillId="0" borderId="0" xfId="0" applyNumberFormat="1" applyAlignment="1">
      <alignment horizontal="left" vertical="top" wrapText="1"/>
    </xf>
    <xf numFmtId="49" fontId="0" fillId="0" borderId="0" xfId="0" applyNumberFormat="1"/>
    <xf numFmtId="0" fontId="0" fillId="2" borderId="0" xfId="0" applyFill="1" applyAlignment="1">
      <alignment vertical="center"/>
    </xf>
    <xf numFmtId="49" fontId="0" fillId="2" borderId="0" xfId="0" applyNumberFormat="1" applyFill="1"/>
    <xf numFmtId="0" fontId="0" fillId="2" borderId="1" xfId="0" applyFill="1" applyBorder="1" applyAlignment="1">
      <alignment horizontal="center" vertical="center"/>
    </xf>
    <xf numFmtId="0" fontId="5" fillId="0" borderId="1" xfId="0" applyFont="1" applyBorder="1" applyAlignment="1">
      <alignment horizontal="center" vertical="center"/>
    </xf>
    <xf numFmtId="3" fontId="4" fillId="0" borderId="2" xfId="0" applyNumberFormat="1" applyFont="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4" xfId="0" applyBorder="1" applyAlignment="1">
      <alignment vertical="center"/>
    </xf>
    <xf numFmtId="0" fontId="0" fillId="0" borderId="5" xfId="0" applyBorder="1"/>
    <xf numFmtId="0" fontId="0" fillId="0" borderId="7" xfId="0" applyBorder="1" applyAlignment="1">
      <alignment vertical="center" wrapText="1"/>
    </xf>
    <xf numFmtId="0" fontId="0" fillId="0" borderId="8"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6" xfId="0" applyBorder="1" applyAlignment="1" applyProtection="1">
      <alignment horizontal="center" vertical="center" shrinkToFit="1"/>
      <protection locked="0"/>
    </xf>
    <xf numFmtId="0" fontId="0" fillId="0" borderId="9" xfId="0" applyBorder="1" applyAlignment="1" applyProtection="1">
      <alignment horizontal="center" vertical="center"/>
      <protection locked="0"/>
    </xf>
    <xf numFmtId="0" fontId="0" fillId="0" borderId="12" xfId="0" applyBorder="1" applyAlignment="1" applyProtection="1">
      <alignment horizontal="center" vertical="center"/>
      <protection locked="0"/>
    </xf>
    <xf numFmtId="0" fontId="0" fillId="0" borderId="7" xfId="0" applyBorder="1" applyAlignment="1" applyProtection="1">
      <alignment horizontal="center" vertical="center" shrinkToFit="1"/>
      <protection locked="0"/>
    </xf>
    <xf numFmtId="0" fontId="0" fillId="0" borderId="10" xfId="0"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5" fillId="0" borderId="15" xfId="0" applyFont="1" applyBorder="1" applyAlignment="1">
      <alignment horizontal="center" vertical="center"/>
    </xf>
    <xf numFmtId="3" fontId="5" fillId="0" borderId="2" xfId="0" applyNumberFormat="1" applyFont="1"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7" xfId="0" applyBorder="1" applyAlignment="1">
      <alignment horizontal="center" vertical="center" wrapText="1"/>
    </xf>
    <xf numFmtId="0" fontId="0" fillId="0" borderId="13" xfId="0" applyBorder="1" applyAlignment="1">
      <alignment horizontal="center" vertical="center" wrapText="1"/>
    </xf>
    <xf numFmtId="0" fontId="0" fillId="0" borderId="6" xfId="0" applyBorder="1" applyAlignment="1" applyProtection="1">
      <alignment horizontal="center" vertical="center"/>
      <protection locked="0"/>
    </xf>
    <xf numFmtId="0" fontId="0" fillId="0" borderId="7" xfId="0" applyBorder="1" applyAlignment="1" applyProtection="1">
      <alignment horizontal="center" vertical="center"/>
      <protection locked="0"/>
    </xf>
    <xf numFmtId="3" fontId="5" fillId="0" borderId="18" xfId="0" applyNumberFormat="1" applyFont="1"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6" xfId="0" applyBorder="1" applyAlignment="1" applyProtection="1">
      <alignment horizontal="center" vertical="center" wrapText="1"/>
      <protection locked="0"/>
    </xf>
    <xf numFmtId="3" fontId="0" fillId="0" borderId="8" xfId="0" applyNumberFormat="1" applyBorder="1" applyAlignment="1">
      <alignment horizontal="center" vertical="center"/>
    </xf>
    <xf numFmtId="0" fontId="0" fillId="0" borderId="9" xfId="0" applyBorder="1" applyAlignment="1" applyProtection="1">
      <alignment horizontal="center" vertical="center" wrapText="1"/>
      <protection locked="0"/>
    </xf>
    <xf numFmtId="3" fontId="0" fillId="0" borderId="11" xfId="0" applyNumberFormat="1" applyBorder="1" applyAlignment="1">
      <alignment horizontal="center" vertical="center"/>
    </xf>
    <xf numFmtId="0" fontId="0" fillId="0" borderId="12" xfId="0" applyBorder="1" applyAlignment="1" applyProtection="1">
      <alignment horizontal="center" vertical="center" wrapText="1"/>
      <protection locked="0"/>
    </xf>
    <xf numFmtId="3" fontId="0" fillId="0" borderId="14" xfId="0" applyNumberFormat="1" applyBorder="1" applyAlignment="1">
      <alignment horizontal="center" vertical="center"/>
    </xf>
    <xf numFmtId="3" fontId="0" fillId="0" borderId="22" xfId="0" applyNumberFormat="1" applyBorder="1" applyAlignment="1">
      <alignment horizontal="center" vertical="center"/>
    </xf>
    <xf numFmtId="3" fontId="0" fillId="0" borderId="23" xfId="0" applyNumberFormat="1" applyBorder="1" applyAlignment="1">
      <alignment horizontal="center" vertical="center"/>
    </xf>
    <xf numFmtId="0" fontId="5" fillId="0" borderId="16" xfId="0" applyFont="1" applyBorder="1" applyAlignment="1">
      <alignment horizontal="center" vertical="center"/>
    </xf>
    <xf numFmtId="3" fontId="4" fillId="0" borderId="18" xfId="0" applyNumberFormat="1" applyFont="1" applyBorder="1" applyAlignment="1">
      <alignment horizontal="center" vertical="center"/>
    </xf>
    <xf numFmtId="0" fontId="0" fillId="0" borderId="20" xfId="0" applyBorder="1"/>
    <xf numFmtId="0" fontId="0" fillId="0" borderId="21" xfId="0" applyBorder="1"/>
    <xf numFmtId="0" fontId="0" fillId="0" borderId="7" xfId="0" applyBorder="1" applyAlignment="1">
      <alignment horizontal="left" vertical="top" wrapText="1"/>
    </xf>
    <xf numFmtId="3" fontId="0" fillId="0" borderId="8" xfId="0" applyNumberFormat="1" applyBorder="1"/>
    <xf numFmtId="0" fontId="0" fillId="0" borderId="13" xfId="0" applyBorder="1" applyAlignment="1">
      <alignment horizontal="left" vertical="top" wrapText="1"/>
    </xf>
    <xf numFmtId="3" fontId="0" fillId="0" borderId="14" xfId="0" applyNumberFormat="1" applyBorder="1"/>
    <xf numFmtId="3" fontId="0" fillId="0" borderId="23" xfId="0" applyNumberFormat="1" applyBorder="1"/>
    <xf numFmtId="0" fontId="0" fillId="0" borderId="22" xfId="0" applyBorder="1" applyAlignment="1">
      <alignment horizontal="center" vertical="center"/>
    </xf>
    <xf numFmtId="0" fontId="0" fillId="0" borderId="10" xfId="0" applyBorder="1" applyAlignment="1">
      <alignment vertical="center" wrapText="1"/>
    </xf>
    <xf numFmtId="3" fontId="0" fillId="0" borderId="0" xfId="0" applyNumberFormat="1" applyAlignment="1">
      <alignment horizontal="center"/>
    </xf>
    <xf numFmtId="0" fontId="0" fillId="0" borderId="0" xfId="0" applyAlignment="1">
      <alignment vertical="center" wrapText="1"/>
    </xf>
    <xf numFmtId="49" fontId="1" fillId="0" borderId="0" xfId="0" applyNumberFormat="1" applyFont="1" applyAlignment="1">
      <alignment horizontal="center" vertical="center"/>
    </xf>
    <xf numFmtId="0" fontId="0" fillId="0" borderId="13" xfId="0" applyBorder="1" applyAlignment="1">
      <alignment vertical="center" wrapText="1"/>
    </xf>
    <xf numFmtId="0" fontId="0" fillId="0" borderId="0" xfId="0" applyAlignment="1">
      <alignment wrapText="1"/>
    </xf>
    <xf numFmtId="3" fontId="0" fillId="0" borderId="0" xfId="0" applyNumberFormat="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0" fillId="0" borderId="7" xfId="0" applyBorder="1" applyAlignment="1">
      <alignment horizontal="center" vertical="center" shrinkToFit="1"/>
    </xf>
    <xf numFmtId="0" fontId="0" fillId="0" borderId="10" xfId="0" applyBorder="1" applyAlignment="1">
      <alignment horizontal="center" vertical="center" shrinkToFit="1"/>
    </xf>
    <xf numFmtId="0" fontId="0" fillId="0" borderId="13" xfId="0" applyBorder="1" applyAlignment="1">
      <alignment horizontal="center" vertical="center" shrinkToFit="1"/>
    </xf>
  </cellXfs>
  <cellStyles count="1">
    <cellStyle name="Normal" xfId="0" builtinId="0"/>
  </cellStyles>
  <dxfs count="5">
    <dxf>
      <font>
        <color rgb="FFFF0000"/>
      </font>
    </dxf>
    <dxf>
      <font>
        <color rgb="FFFF0000"/>
      </font>
    </dxf>
    <dxf>
      <font>
        <color rgb="FFFF0000"/>
      </font>
    </dxf>
    <dxf>
      <font>
        <color rgb="FFFF000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327F02-8BED-42AE-89BF-5CFDF0621384}">
  <dimension ref="A1:H29"/>
  <sheetViews>
    <sheetView showGridLines="0" showRowColHeaders="0" workbookViewId="0">
      <selection activeCell="D6" sqref="D6"/>
    </sheetView>
  </sheetViews>
  <sheetFormatPr defaultRowHeight="14.4" x14ac:dyDescent="0.3"/>
  <cols>
    <col min="2" max="2" width="36.21875" customWidth="1"/>
    <col min="4" max="4" width="11.33203125" customWidth="1"/>
    <col min="6" max="6" width="44.44140625" customWidth="1"/>
    <col min="7" max="7" width="10.6640625" style="4" customWidth="1"/>
  </cols>
  <sheetData>
    <row r="1" spans="1:8" x14ac:dyDescent="0.3">
      <c r="A1" s="14"/>
      <c r="B1" s="14"/>
      <c r="C1" s="14"/>
      <c r="D1" s="14"/>
      <c r="E1" s="14"/>
      <c r="F1" s="14"/>
      <c r="G1" s="15"/>
      <c r="H1" s="14"/>
    </row>
    <row r="2" spans="1:8" x14ac:dyDescent="0.3">
      <c r="A2" s="14"/>
      <c r="B2" s="4" t="s">
        <v>180</v>
      </c>
      <c r="C2" s="14"/>
      <c r="D2" s="9"/>
      <c r="E2" s="14"/>
      <c r="F2" s="14"/>
      <c r="G2" s="15"/>
      <c r="H2" s="14"/>
    </row>
    <row r="3" spans="1:8" x14ac:dyDescent="0.3">
      <c r="A3" s="14"/>
      <c r="B3" s="14"/>
      <c r="C3" s="14"/>
      <c r="D3" s="14"/>
      <c r="E3" s="14"/>
      <c r="F3" s="14"/>
      <c r="G3" s="15"/>
      <c r="H3" s="14"/>
    </row>
    <row r="4" spans="1:8" x14ac:dyDescent="0.3">
      <c r="A4" s="14"/>
      <c r="B4" s="4" t="s">
        <v>179</v>
      </c>
      <c r="C4" s="14"/>
      <c r="D4" s="9"/>
      <c r="E4" s="14"/>
      <c r="F4" s="14"/>
      <c r="G4" s="15"/>
      <c r="H4" s="14"/>
    </row>
    <row r="5" spans="1:8" x14ac:dyDescent="0.3">
      <c r="A5" s="14"/>
      <c r="B5" s="14"/>
      <c r="C5" s="14"/>
      <c r="D5" s="14"/>
      <c r="E5" s="14"/>
      <c r="F5" s="14"/>
      <c r="G5" s="15"/>
      <c r="H5" s="14"/>
    </row>
    <row r="6" spans="1:8" ht="14.4" customHeight="1" x14ac:dyDescent="0.3">
      <c r="A6" s="14"/>
      <c r="B6" s="5" t="s">
        <v>178</v>
      </c>
      <c r="C6" s="14"/>
      <c r="D6" s="9"/>
      <c r="E6" s="14"/>
      <c r="F6" s="10" t="s">
        <v>167</v>
      </c>
      <c r="G6" s="4" t="s">
        <v>51</v>
      </c>
      <c r="H6" s="14"/>
    </row>
    <row r="7" spans="1:8" x14ac:dyDescent="0.3">
      <c r="A7" s="14"/>
      <c r="B7" s="14"/>
      <c r="C7" s="14"/>
      <c r="D7" s="14"/>
      <c r="E7" s="14"/>
      <c r="F7" s="18" t="s">
        <v>168</v>
      </c>
      <c r="H7" s="14"/>
    </row>
    <row r="8" spans="1:8" ht="15.6" customHeight="1" x14ac:dyDescent="0.3">
      <c r="A8" s="14"/>
      <c r="B8" s="5" t="s">
        <v>177</v>
      </c>
      <c r="C8" s="14"/>
      <c r="D8" s="7">
        <f>(D4-D2)+(D6)-SUM(G8:G29)</f>
        <v>0</v>
      </c>
      <c r="E8" s="14"/>
      <c r="F8" s="11">
        <f>'Star Players'!C5</f>
        <v>0</v>
      </c>
      <c r="G8" s="7" t="str">
        <f>'Star Players'!K5</f>
        <v/>
      </c>
      <c r="H8" s="14"/>
    </row>
    <row r="9" spans="1:8" x14ac:dyDescent="0.3">
      <c r="A9" s="14"/>
      <c r="B9" s="16"/>
      <c r="C9" s="14"/>
      <c r="D9" s="14"/>
      <c r="E9" s="14"/>
      <c r="F9" s="11">
        <f>'Star Players'!C6</f>
        <v>0</v>
      </c>
      <c r="G9" s="7" t="str">
        <f>'Star Players'!K6</f>
        <v/>
      </c>
      <c r="H9" s="14"/>
    </row>
    <row r="10" spans="1:8" ht="26.4" customHeight="1" x14ac:dyDescent="0.3">
      <c r="A10" s="14"/>
      <c r="B10" s="5" t="s">
        <v>176</v>
      </c>
      <c r="C10" s="14"/>
      <c r="D10" s="8"/>
      <c r="E10" s="14"/>
      <c r="F10" s="18" t="s">
        <v>169</v>
      </c>
      <c r="H10" s="14"/>
    </row>
    <row r="11" spans="1:8" x14ac:dyDescent="0.3">
      <c r="A11" s="14"/>
      <c r="B11" s="14"/>
      <c r="C11" s="14"/>
      <c r="D11" s="14"/>
      <c r="E11" s="14"/>
      <c r="F11" s="11">
        <f>Mercenaries!C5</f>
        <v>0</v>
      </c>
      <c r="G11" s="7" t="str">
        <f>Mercenaries!J5</f>
        <v/>
      </c>
      <c r="H11" s="14"/>
    </row>
    <row r="12" spans="1:8" ht="14.4" customHeight="1" x14ac:dyDescent="0.3">
      <c r="A12" s="14"/>
      <c r="B12" s="5" t="s">
        <v>174</v>
      </c>
      <c r="C12" s="14"/>
      <c r="D12" s="4">
        <f>IF(D10&lt;=14,2,IF(AND(D10=15),1,IF(AND(D10=16),0,0)))</f>
        <v>2</v>
      </c>
      <c r="E12" s="14"/>
      <c r="F12" s="11">
        <f>Mercenaries!C6</f>
        <v>0</v>
      </c>
      <c r="G12" s="7" t="str">
        <f>Mercenaries!J6</f>
        <v/>
      </c>
      <c r="H12" s="14"/>
    </row>
    <row r="13" spans="1:8" x14ac:dyDescent="0.3">
      <c r="A13" s="14"/>
      <c r="B13" s="14"/>
      <c r="C13" s="14"/>
      <c r="D13" s="14"/>
      <c r="E13" s="14"/>
      <c r="F13" s="11">
        <f>Mercenaries!C7</f>
        <v>0</v>
      </c>
      <c r="G13" s="7" t="str">
        <f>Mercenaries!J7</f>
        <v/>
      </c>
      <c r="H13" s="14"/>
    </row>
    <row r="14" spans="1:8" ht="15.6" customHeight="1" x14ac:dyDescent="0.3">
      <c r="A14" s="14"/>
      <c r="B14" s="5" t="s">
        <v>175</v>
      </c>
      <c r="C14" s="14"/>
      <c r="D14" s="4">
        <f>IF(D10&lt;=13,3,IF(AND(D10=14),2,IF(AND(D10=15),1,IF(AND(D10=16),0,0))))</f>
        <v>3</v>
      </c>
      <c r="E14" s="14"/>
      <c r="F14" s="18"/>
      <c r="H14" s="14"/>
    </row>
    <row r="15" spans="1:8" x14ac:dyDescent="0.3">
      <c r="A15" s="14"/>
      <c r="B15" s="14"/>
      <c r="C15" s="14"/>
      <c r="D15" s="14"/>
      <c r="E15" s="14"/>
      <c r="F15" s="18" t="s">
        <v>269</v>
      </c>
      <c r="G15" s="7"/>
      <c r="H15" s="14"/>
    </row>
    <row r="16" spans="1:8" ht="28.2" customHeight="1" x14ac:dyDescent="0.3">
      <c r="A16" s="14"/>
      <c r="B16" s="5" t="s">
        <v>173</v>
      </c>
      <c r="C16" s="14"/>
      <c r="D16" s="4">
        <f>IF(D10&lt;=11,5,IF(AND(D10=12),4,IF(AND(D10=13),3,IF(AND(D10=14),2,IF(AND(D10=15),1,IF(AND(D10=16),0,0))))))</f>
        <v>5</v>
      </c>
      <c r="E16" s="14"/>
      <c r="F16" s="21">
        <f>'Coaching Staff'!C5</f>
        <v>0</v>
      </c>
      <c r="G16" s="7" t="str">
        <f>'Coaching Staff'!E5</f>
        <v/>
      </c>
      <c r="H16" s="14"/>
    </row>
    <row r="17" spans="1:8" x14ac:dyDescent="0.3">
      <c r="A17" s="14"/>
      <c r="B17" s="14"/>
      <c r="C17" s="14"/>
      <c r="D17" s="14"/>
      <c r="E17" s="14"/>
      <c r="F17" s="22">
        <f>'Coaching Staff'!C6</f>
        <v>0</v>
      </c>
      <c r="G17" s="4" t="str">
        <f>'Coaching Staff'!E6</f>
        <v/>
      </c>
      <c r="H17" s="14"/>
    </row>
    <row r="18" spans="1:8" ht="30" customHeight="1" x14ac:dyDescent="0.3">
      <c r="A18" s="14"/>
      <c r="B18" s="5" t="s">
        <v>171</v>
      </c>
      <c r="C18" s="14"/>
      <c r="D18" s="4">
        <v>2</v>
      </c>
      <c r="E18" s="14"/>
      <c r="F18" s="18" t="s">
        <v>170</v>
      </c>
      <c r="G18" s="7"/>
      <c r="H18" s="14"/>
    </row>
    <row r="19" spans="1:8" x14ac:dyDescent="0.3">
      <c r="A19" s="14"/>
      <c r="B19" s="14"/>
      <c r="C19" s="14"/>
      <c r="D19" s="14"/>
      <c r="E19" s="14"/>
      <c r="F19" s="21">
        <f>'Other Inducements'!C4</f>
        <v>0</v>
      </c>
      <c r="G19" s="7" t="str">
        <f>'Other Inducements'!E4</f>
        <v/>
      </c>
      <c r="H19" s="14"/>
    </row>
    <row r="20" spans="1:8" x14ac:dyDescent="0.3">
      <c r="A20" s="14"/>
      <c r="B20" s="82" t="s">
        <v>268</v>
      </c>
      <c r="C20" s="14"/>
      <c r="D20" s="83"/>
      <c r="E20" s="14"/>
      <c r="F20" s="21">
        <f>'Other Inducements'!C5</f>
        <v>0</v>
      </c>
      <c r="G20" s="7" t="str">
        <f>'Other Inducements'!E5</f>
        <v/>
      </c>
      <c r="H20" s="14"/>
    </row>
    <row r="21" spans="1:8" x14ac:dyDescent="0.3">
      <c r="A21" s="14"/>
      <c r="B21" s="82"/>
      <c r="C21" s="14"/>
      <c r="D21" s="83"/>
      <c r="E21" s="14"/>
      <c r="F21" s="21">
        <f>'Other Inducements'!C6</f>
        <v>0</v>
      </c>
      <c r="G21" s="7" t="str">
        <f>'Other Inducements'!E6</f>
        <v/>
      </c>
      <c r="H21" s="14"/>
    </row>
    <row r="22" spans="1:8" x14ac:dyDescent="0.3">
      <c r="A22" s="14"/>
      <c r="B22" s="14"/>
      <c r="C22" s="14"/>
      <c r="D22" s="14"/>
      <c r="E22" s="14"/>
      <c r="F22" s="21">
        <f>'Other Inducements'!C7</f>
        <v>0</v>
      </c>
      <c r="G22" s="7" t="str">
        <f>'Other Inducements'!E7</f>
        <v/>
      </c>
      <c r="H22" s="14"/>
    </row>
    <row r="23" spans="1:8" x14ac:dyDescent="0.3">
      <c r="A23" s="14"/>
      <c r="B23" s="14"/>
      <c r="C23" s="14"/>
      <c r="D23" s="14"/>
      <c r="E23" s="14"/>
      <c r="F23" s="21">
        <f>'Other Inducements'!C8</f>
        <v>0</v>
      </c>
      <c r="G23" s="7" t="str">
        <f>'Other Inducements'!E8</f>
        <v/>
      </c>
      <c r="H23" s="14"/>
    </row>
    <row r="24" spans="1:8" x14ac:dyDescent="0.3">
      <c r="A24" s="14"/>
      <c r="B24" s="14"/>
      <c r="C24" s="14"/>
      <c r="D24" s="14"/>
      <c r="E24" s="14"/>
      <c r="F24" s="21">
        <f>'Other Inducements'!C9</f>
        <v>0</v>
      </c>
      <c r="G24" s="7" t="str">
        <f>'Other Inducements'!E9</f>
        <v/>
      </c>
      <c r="H24" s="14"/>
    </row>
    <row r="25" spans="1:8" x14ac:dyDescent="0.3">
      <c r="A25" s="14"/>
      <c r="B25" s="14"/>
      <c r="C25" s="14"/>
      <c r="D25" s="14"/>
      <c r="E25" s="14"/>
      <c r="F25" s="21">
        <f>'Other Inducements'!C10</f>
        <v>0</v>
      </c>
      <c r="G25" s="7" t="str">
        <f>'Other Inducements'!E10</f>
        <v/>
      </c>
      <c r="H25" s="14"/>
    </row>
    <row r="26" spans="1:8" x14ac:dyDescent="0.3">
      <c r="A26" s="14"/>
      <c r="B26" s="14"/>
      <c r="C26" s="14"/>
      <c r="D26" s="14"/>
      <c r="E26" s="14"/>
      <c r="F26" s="21">
        <f>'Other Inducements'!C11</f>
        <v>0</v>
      </c>
      <c r="G26" s="7" t="str">
        <f>'Other Inducements'!E11</f>
        <v/>
      </c>
      <c r="H26" s="14"/>
    </row>
    <row r="27" spans="1:8" x14ac:dyDescent="0.3">
      <c r="A27" s="14"/>
      <c r="B27" s="14"/>
      <c r="C27" s="14"/>
      <c r="D27" s="14"/>
      <c r="E27" s="14"/>
      <c r="F27" s="21">
        <f>'Other Inducements'!C12</f>
        <v>0</v>
      </c>
      <c r="G27" s="7" t="str">
        <f>'Other Inducements'!E12</f>
        <v/>
      </c>
      <c r="H27" s="14"/>
    </row>
    <row r="28" spans="1:8" x14ac:dyDescent="0.3">
      <c r="A28" s="14"/>
      <c r="B28" s="14"/>
      <c r="C28" s="14"/>
      <c r="D28" s="14"/>
      <c r="E28" s="14"/>
      <c r="F28" s="21">
        <f>'Other Inducements'!C13</f>
        <v>0</v>
      </c>
      <c r="G28" s="7" t="str">
        <f>'Other Inducements'!E13</f>
        <v/>
      </c>
      <c r="H28" s="14"/>
    </row>
    <row r="29" spans="1:8" x14ac:dyDescent="0.3">
      <c r="A29" s="14"/>
      <c r="B29" s="14"/>
      <c r="C29" s="14"/>
      <c r="D29" s="14"/>
      <c r="E29" s="14"/>
      <c r="F29" s="14"/>
      <c r="G29" s="15"/>
      <c r="H29" s="14"/>
    </row>
  </sheetData>
  <sheetProtection algorithmName="SHA-512" hashValue="KD/yTtAWQ8z4wTZAWzbJ2/d5EQACc5/Os0PYweQEKicVAJ2ml8Djm+tnQoGyLg+wZFb/5GZYXuSFsE4gTKa53A==" saltValue="UUA2xQfEluT6O8yRGrR68Q==" spinCount="100000" sheet="1" objects="1" scenarios="1" selectLockedCells="1"/>
  <mergeCells count="2">
    <mergeCell ref="B20:B21"/>
    <mergeCell ref="D20:D21"/>
  </mergeCells>
  <conditionalFormatting sqref="D6">
    <cfRule type="expression" priority="2">
      <formula>(D6-D20)</formula>
    </cfRule>
  </conditionalFormatting>
  <conditionalFormatting sqref="D8">
    <cfRule type="cellIs" dxfId="4" priority="1" operator="lessThan">
      <formula>0</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E00F4D-0DD3-4C04-BB67-56C816F1F03E}">
  <dimension ref="A1:Y221"/>
  <sheetViews>
    <sheetView showGridLines="0" showRowColHeaders="0" workbookViewId="0">
      <selection activeCell="B5" sqref="B5"/>
    </sheetView>
  </sheetViews>
  <sheetFormatPr defaultRowHeight="14.4" x14ac:dyDescent="0.3"/>
  <cols>
    <col min="1" max="1" width="2.21875" customWidth="1"/>
    <col min="2" max="2" width="16.6640625" style="4" customWidth="1"/>
    <col min="3" max="3" width="20.77734375" style="4" customWidth="1"/>
    <col min="4" max="4" width="4.6640625" style="4" customWidth="1"/>
    <col min="5" max="5" width="4.33203125" style="4" customWidth="1"/>
    <col min="6" max="6" width="4.5546875" style="4" customWidth="1"/>
    <col min="7" max="7" width="4.109375" style="4" customWidth="1"/>
    <col min="8" max="8" width="4.44140625" style="4" customWidth="1"/>
    <col min="9" max="9" width="61.88671875" customWidth="1"/>
    <col min="10" max="10" width="73" customWidth="1"/>
    <col min="12" max="12" width="2.109375" customWidth="1"/>
    <col min="13" max="13" width="0.109375" customWidth="1"/>
    <col min="14" max="15" width="8.21875" hidden="1" customWidth="1"/>
    <col min="16" max="16" width="9.44140625" hidden="1" customWidth="1"/>
    <col min="17" max="17" width="9.21875" hidden="1" customWidth="1"/>
    <col min="18" max="20" width="9.109375" hidden="1" customWidth="1"/>
    <col min="21" max="21" width="9" hidden="1" customWidth="1"/>
    <col min="22" max="24" width="8.88671875" hidden="1" customWidth="1"/>
    <col min="25" max="25" width="9" hidden="1" customWidth="1"/>
  </cols>
  <sheetData>
    <row r="1" spans="1:25" x14ac:dyDescent="0.3">
      <c r="A1" s="14"/>
      <c r="B1" s="15"/>
      <c r="C1" s="15"/>
      <c r="D1" s="15"/>
      <c r="E1" s="15"/>
      <c r="F1" s="15"/>
      <c r="G1" s="15"/>
      <c r="H1" s="15"/>
      <c r="I1" s="15"/>
      <c r="J1" s="15"/>
      <c r="K1" s="15"/>
      <c r="L1" s="15"/>
    </row>
    <row r="2" spans="1:25" ht="29.4" customHeight="1" thickBot="1" x14ac:dyDescent="0.35">
      <c r="A2" s="14"/>
      <c r="B2" s="15"/>
      <c r="C2" s="15"/>
      <c r="D2" s="15"/>
      <c r="E2" s="15"/>
      <c r="F2" s="15"/>
      <c r="G2" s="15"/>
      <c r="H2" s="15"/>
      <c r="I2" s="67" t="s">
        <v>172</v>
      </c>
      <c r="J2" s="68">
        <f>Summary!D8</f>
        <v>0</v>
      </c>
      <c r="K2" s="14"/>
      <c r="L2" s="14"/>
    </row>
    <row r="3" spans="1:25" ht="15" customHeight="1" thickBot="1" x14ac:dyDescent="0.35">
      <c r="A3" s="14"/>
      <c r="B3" s="15"/>
      <c r="C3" s="15"/>
      <c r="D3" s="15"/>
      <c r="E3" s="15"/>
      <c r="F3" s="15"/>
      <c r="G3" s="15"/>
      <c r="H3" s="15"/>
      <c r="I3" s="15"/>
      <c r="J3" s="17"/>
      <c r="K3" s="14"/>
      <c r="L3" s="14"/>
    </row>
    <row r="4" spans="1:25" ht="15" thickBot="1" x14ac:dyDescent="0.35">
      <c r="A4" s="14"/>
      <c r="B4" s="56" t="s">
        <v>49</v>
      </c>
      <c r="C4" s="57" t="s">
        <v>48</v>
      </c>
      <c r="D4" s="57" t="s">
        <v>1</v>
      </c>
      <c r="E4" s="57" t="s">
        <v>2</v>
      </c>
      <c r="F4" s="57" t="s">
        <v>3</v>
      </c>
      <c r="G4" s="57" t="s">
        <v>4</v>
      </c>
      <c r="H4" s="57" t="s">
        <v>5</v>
      </c>
      <c r="I4" s="69" t="s">
        <v>6</v>
      </c>
      <c r="J4" s="69" t="s">
        <v>50</v>
      </c>
      <c r="K4" s="70" t="s">
        <v>51</v>
      </c>
      <c r="L4" s="14"/>
      <c r="Q4" s="2" t="s">
        <v>102</v>
      </c>
      <c r="R4" t="s">
        <v>1</v>
      </c>
      <c r="S4" t="s">
        <v>2</v>
      </c>
      <c r="T4" t="s">
        <v>3</v>
      </c>
      <c r="U4" t="s">
        <v>4</v>
      </c>
      <c r="V4" t="s">
        <v>5</v>
      </c>
      <c r="W4" t="s">
        <v>6</v>
      </c>
      <c r="X4" t="s">
        <v>7</v>
      </c>
      <c r="Y4" t="s">
        <v>19</v>
      </c>
    </row>
    <row r="5" spans="1:25" ht="59.4" customHeight="1" x14ac:dyDescent="0.3">
      <c r="A5" s="14"/>
      <c r="B5" s="59"/>
      <c r="C5" s="54"/>
      <c r="D5" s="50" t="str">
        <f>IFERROR(VLOOKUP($C5,$Q$5:$Y$204,2,FALSE),"")</f>
        <v/>
      </c>
      <c r="E5" s="50" t="str">
        <f>IFERROR(VLOOKUP($C5,$Q$5:$Y$204,3,FALSE),"")</f>
        <v/>
      </c>
      <c r="F5" s="50" t="str">
        <f>IFERROR(VLOOKUP($C5,$Q$5:$Y$204,4,FALSE),"")</f>
        <v/>
      </c>
      <c r="G5" s="50" t="str">
        <f>IFERROR(VLOOKUP($C5,$Q$5:$Y$204,5,FALSE),"")</f>
        <v/>
      </c>
      <c r="H5" s="50" t="str">
        <f>IFERROR(VLOOKUP($C5,$Q$5:$Y$204,6,FALSE),"")</f>
        <v/>
      </c>
      <c r="I5" s="51" t="str">
        <f>IFERROR(VLOOKUP($C5,$Q$5:$Y$204,7,FALSE),"")</f>
        <v/>
      </c>
      <c r="J5" s="71" t="str">
        <f>IFERROR(VLOOKUP($C5,$Q$5:$Y$204,8,FALSE),"")</f>
        <v/>
      </c>
      <c r="K5" s="72" t="str">
        <f>IFERROR(VLOOKUP($C5,$Q$5:$Y$204,9,FALSE),"")</f>
        <v/>
      </c>
      <c r="L5" s="14"/>
      <c r="N5" t="s">
        <v>52</v>
      </c>
      <c r="Q5" t="s">
        <v>0</v>
      </c>
      <c r="R5">
        <v>6</v>
      </c>
      <c r="S5">
        <v>2</v>
      </c>
      <c r="T5" t="s">
        <v>8</v>
      </c>
      <c r="U5" t="s">
        <v>8</v>
      </c>
      <c r="V5" t="s">
        <v>9</v>
      </c>
      <c r="W5" t="s">
        <v>10</v>
      </c>
      <c r="X5" t="s">
        <v>462</v>
      </c>
      <c r="Y5" s="1">
        <v>225000</v>
      </c>
    </row>
    <row r="6" spans="1:25" ht="62.4" customHeight="1" thickBot="1" x14ac:dyDescent="0.35">
      <c r="A6" s="14"/>
      <c r="B6" s="63"/>
      <c r="C6" s="46"/>
      <c r="D6" s="39" t="str">
        <f>IFERROR(VLOOKUP($C6,$Q$5:$Y$204,2,FALSE),"")</f>
        <v/>
      </c>
      <c r="E6" s="39" t="str">
        <f>IFERROR(VLOOKUP($C6,$Q$5:$Y$204,3,FALSE),"")</f>
        <v/>
      </c>
      <c r="F6" s="39" t="str">
        <f>IFERROR(VLOOKUP($C6,$Q$5:$Y$204,4,FALSE),"")</f>
        <v/>
      </c>
      <c r="G6" s="39" t="str">
        <f>IFERROR(VLOOKUP($C6,$Q$5:$Y$204,5,FALSE),"")</f>
        <v/>
      </c>
      <c r="H6" s="39" t="str">
        <f>IFERROR(VLOOKUP($C6,$Q$5:$Y$204,6,FALSE),"")</f>
        <v/>
      </c>
      <c r="I6" s="52" t="str">
        <f>IFERROR(VLOOKUP($C6,$Q$5:$Y$204,7,FALSE),"")</f>
        <v/>
      </c>
      <c r="J6" s="73" t="str">
        <f>IFERROR(VLOOKUP($C6,$Q$5:$Y$204,8,FALSE),"")</f>
        <v/>
      </c>
      <c r="K6" s="74" t="str">
        <f>IFERROR(VLOOKUP($C6,$Q$5:$Y$204,9,FALSE),"")</f>
        <v/>
      </c>
      <c r="L6" s="14"/>
      <c r="N6" t="s">
        <v>53</v>
      </c>
      <c r="Q6" t="s">
        <v>11</v>
      </c>
      <c r="R6">
        <v>5</v>
      </c>
      <c r="S6">
        <v>4</v>
      </c>
      <c r="T6" t="s">
        <v>12</v>
      </c>
      <c r="U6" t="s">
        <v>13</v>
      </c>
      <c r="V6" t="s">
        <v>9</v>
      </c>
      <c r="W6" t="s">
        <v>14</v>
      </c>
      <c r="X6" t="s">
        <v>15</v>
      </c>
      <c r="Y6" s="1">
        <v>195000</v>
      </c>
    </row>
    <row r="7" spans="1:25" x14ac:dyDescent="0.3">
      <c r="A7" s="14"/>
      <c r="B7" s="15"/>
      <c r="C7" s="15"/>
      <c r="D7" s="15"/>
      <c r="E7" s="15"/>
      <c r="F7" s="15"/>
      <c r="G7" s="15"/>
      <c r="H7" s="15"/>
      <c r="I7" s="14"/>
      <c r="J7" s="14"/>
      <c r="K7" s="76" t="s">
        <v>138</v>
      </c>
      <c r="L7" s="14"/>
      <c r="N7" t="s">
        <v>54</v>
      </c>
      <c r="Q7" t="s">
        <v>16</v>
      </c>
      <c r="R7">
        <v>5</v>
      </c>
      <c r="S7">
        <v>5</v>
      </c>
      <c r="T7" t="s">
        <v>12</v>
      </c>
      <c r="U7" t="s">
        <v>12</v>
      </c>
      <c r="V7" t="s">
        <v>17</v>
      </c>
      <c r="W7" t="s">
        <v>18</v>
      </c>
      <c r="X7" t="s">
        <v>463</v>
      </c>
      <c r="Y7" s="1">
        <v>250000</v>
      </c>
    </row>
    <row r="8" spans="1:25" ht="15" thickBot="1" x14ac:dyDescent="0.35">
      <c r="A8" s="14"/>
      <c r="B8" s="15"/>
      <c r="C8" s="15"/>
      <c r="D8" s="15"/>
      <c r="E8" s="15"/>
      <c r="F8" s="15"/>
      <c r="G8" s="15"/>
      <c r="H8" s="15"/>
      <c r="I8" s="14"/>
      <c r="J8" s="14"/>
      <c r="K8" s="75">
        <f>SUM(K5,K6)</f>
        <v>0</v>
      </c>
      <c r="L8" s="14"/>
      <c r="N8" t="s">
        <v>55</v>
      </c>
      <c r="Q8" t="s">
        <v>20</v>
      </c>
      <c r="R8">
        <v>5</v>
      </c>
      <c r="S8">
        <v>2</v>
      </c>
      <c r="T8" t="s">
        <v>8</v>
      </c>
      <c r="U8" t="s">
        <v>21</v>
      </c>
      <c r="V8" t="s">
        <v>22</v>
      </c>
      <c r="W8" t="s">
        <v>23</v>
      </c>
      <c r="X8" t="s">
        <v>464</v>
      </c>
      <c r="Y8" s="1">
        <v>0</v>
      </c>
    </row>
    <row r="9" spans="1:25" x14ac:dyDescent="0.3">
      <c r="A9" s="14"/>
      <c r="B9" s="15"/>
      <c r="C9" s="15"/>
      <c r="D9" s="15"/>
      <c r="E9" s="15"/>
      <c r="F9" s="15"/>
      <c r="G9" s="15"/>
      <c r="H9" s="15"/>
      <c r="I9" s="14"/>
      <c r="J9" s="14"/>
      <c r="K9" s="14"/>
      <c r="L9" s="14"/>
      <c r="N9" t="s">
        <v>56</v>
      </c>
      <c r="Q9" t="s">
        <v>24</v>
      </c>
      <c r="R9">
        <v>9</v>
      </c>
      <c r="S9">
        <v>3</v>
      </c>
      <c r="T9" t="s">
        <v>25</v>
      </c>
      <c r="U9" t="s">
        <v>8</v>
      </c>
      <c r="V9" t="s">
        <v>26</v>
      </c>
      <c r="W9" t="s">
        <v>27</v>
      </c>
      <c r="X9" t="s">
        <v>465</v>
      </c>
      <c r="Y9" s="1">
        <v>210000</v>
      </c>
    </row>
    <row r="10" spans="1:25" x14ac:dyDescent="0.3">
      <c r="N10" t="s">
        <v>57</v>
      </c>
      <c r="Q10" t="s">
        <v>29</v>
      </c>
      <c r="R10">
        <v>6</v>
      </c>
      <c r="S10">
        <v>3</v>
      </c>
      <c r="T10" t="s">
        <v>8</v>
      </c>
      <c r="U10" t="s">
        <v>13</v>
      </c>
      <c r="V10" t="s">
        <v>9</v>
      </c>
      <c r="W10" t="s">
        <v>30</v>
      </c>
      <c r="X10" t="s">
        <v>466</v>
      </c>
      <c r="Y10" s="1">
        <v>140000</v>
      </c>
    </row>
    <row r="11" spans="1:25" x14ac:dyDescent="0.3">
      <c r="B11" s="10"/>
      <c r="N11" t="s">
        <v>58</v>
      </c>
      <c r="Q11" t="s">
        <v>32</v>
      </c>
      <c r="R11">
        <v>6</v>
      </c>
      <c r="S11">
        <v>5</v>
      </c>
      <c r="T11" t="s">
        <v>8</v>
      </c>
      <c r="U11" t="s">
        <v>33</v>
      </c>
      <c r="V11" t="s">
        <v>17</v>
      </c>
      <c r="W11" t="s">
        <v>34</v>
      </c>
      <c r="X11" t="s">
        <v>35</v>
      </c>
      <c r="Y11" s="1">
        <v>280000</v>
      </c>
    </row>
    <row r="12" spans="1:25" x14ac:dyDescent="0.3">
      <c r="B12"/>
      <c r="N12" t="s">
        <v>59</v>
      </c>
      <c r="Q12" t="s">
        <v>36</v>
      </c>
      <c r="R12">
        <v>5</v>
      </c>
      <c r="S12">
        <v>7</v>
      </c>
      <c r="T12" t="s">
        <v>12</v>
      </c>
      <c r="U12" t="s">
        <v>13</v>
      </c>
      <c r="V12" t="s">
        <v>17</v>
      </c>
      <c r="W12" t="s">
        <v>37</v>
      </c>
      <c r="X12" t="s">
        <v>38</v>
      </c>
      <c r="Y12" s="1">
        <v>170000</v>
      </c>
    </row>
    <row r="13" spans="1:25" x14ac:dyDescent="0.3">
      <c r="B13" s="11"/>
      <c r="C13" s="7"/>
      <c r="N13" t="s">
        <v>183</v>
      </c>
      <c r="Q13" t="s">
        <v>39</v>
      </c>
      <c r="R13">
        <v>4</v>
      </c>
      <c r="S13">
        <v>7</v>
      </c>
      <c r="T13" t="s">
        <v>8</v>
      </c>
      <c r="U13" t="s">
        <v>13</v>
      </c>
      <c r="V13" t="s">
        <v>26</v>
      </c>
      <c r="W13" t="s">
        <v>40</v>
      </c>
      <c r="X13" t="s">
        <v>41</v>
      </c>
      <c r="Y13" s="1">
        <v>80000</v>
      </c>
    </row>
    <row r="14" spans="1:25" x14ac:dyDescent="0.3">
      <c r="B14" s="11"/>
      <c r="C14" s="7"/>
      <c r="N14" t="s">
        <v>237</v>
      </c>
      <c r="Q14" t="s">
        <v>42</v>
      </c>
      <c r="R14">
        <v>6</v>
      </c>
      <c r="S14">
        <v>2</v>
      </c>
      <c r="T14" t="s">
        <v>8</v>
      </c>
      <c r="U14" t="s">
        <v>8</v>
      </c>
      <c r="V14" t="s">
        <v>26</v>
      </c>
      <c r="W14" t="s">
        <v>43</v>
      </c>
      <c r="X14" t="s">
        <v>44</v>
      </c>
      <c r="Y14" s="1">
        <v>50000</v>
      </c>
    </row>
    <row r="15" spans="1:25" x14ac:dyDescent="0.3">
      <c r="B15"/>
      <c r="N15" t="s">
        <v>247</v>
      </c>
      <c r="Q15" t="s">
        <v>45</v>
      </c>
      <c r="R15">
        <v>7</v>
      </c>
      <c r="S15">
        <v>1</v>
      </c>
      <c r="T15" t="s">
        <v>25</v>
      </c>
      <c r="U15" t="s">
        <v>13</v>
      </c>
      <c r="V15" t="s">
        <v>21</v>
      </c>
      <c r="W15" t="s">
        <v>46</v>
      </c>
      <c r="X15" t="s">
        <v>467</v>
      </c>
      <c r="Y15" s="1">
        <v>80000</v>
      </c>
    </row>
    <row r="16" spans="1:25" x14ac:dyDescent="0.3">
      <c r="B16"/>
      <c r="N16" t="s">
        <v>248</v>
      </c>
      <c r="Q16" t="s">
        <v>452</v>
      </c>
      <c r="R16">
        <v>4</v>
      </c>
      <c r="S16">
        <v>6</v>
      </c>
      <c r="T16" t="s">
        <v>33</v>
      </c>
      <c r="U16" t="s">
        <v>12</v>
      </c>
      <c r="V16" t="s">
        <v>17</v>
      </c>
      <c r="W16" t="s">
        <v>453</v>
      </c>
      <c r="X16" t="s">
        <v>468</v>
      </c>
      <c r="Y16" s="1">
        <v>250000</v>
      </c>
    </row>
    <row r="17" spans="2:25" x14ac:dyDescent="0.3">
      <c r="B17"/>
      <c r="N17" t="s">
        <v>249</v>
      </c>
      <c r="Q17" t="s">
        <v>455</v>
      </c>
      <c r="R17">
        <v>6</v>
      </c>
      <c r="S17">
        <v>2</v>
      </c>
      <c r="T17" t="s">
        <v>8</v>
      </c>
      <c r="U17" t="s">
        <v>13</v>
      </c>
      <c r="V17" t="s">
        <v>26</v>
      </c>
      <c r="W17" t="s">
        <v>456</v>
      </c>
      <c r="X17" t="s">
        <v>469</v>
      </c>
      <c r="Y17" s="1">
        <v>120000</v>
      </c>
    </row>
    <row r="18" spans="2:25" x14ac:dyDescent="0.3">
      <c r="B18"/>
      <c r="N18" t="s">
        <v>553</v>
      </c>
      <c r="Q18" t="s">
        <v>457</v>
      </c>
      <c r="R18">
        <v>7</v>
      </c>
      <c r="S18">
        <v>2</v>
      </c>
      <c r="T18" t="s">
        <v>8</v>
      </c>
      <c r="U18" t="s">
        <v>33</v>
      </c>
      <c r="V18" t="s">
        <v>26</v>
      </c>
      <c r="W18" t="s">
        <v>458</v>
      </c>
      <c r="X18" t="s">
        <v>459</v>
      </c>
      <c r="Y18" s="1">
        <v>130000</v>
      </c>
    </row>
    <row r="19" spans="2:25" x14ac:dyDescent="0.3">
      <c r="B19" s="11"/>
      <c r="C19" s="7"/>
      <c r="Q19" t="s">
        <v>60</v>
      </c>
      <c r="R19">
        <v>6</v>
      </c>
      <c r="S19">
        <v>6</v>
      </c>
      <c r="T19" t="s">
        <v>8</v>
      </c>
      <c r="U19" t="s">
        <v>12</v>
      </c>
      <c r="V19" t="s">
        <v>61</v>
      </c>
      <c r="W19" t="s">
        <v>62</v>
      </c>
      <c r="X19" t="s">
        <v>63</v>
      </c>
      <c r="Y19" s="1">
        <v>380000</v>
      </c>
    </row>
    <row r="20" spans="2:25" x14ac:dyDescent="0.3">
      <c r="B20" s="11"/>
      <c r="C20" s="7"/>
      <c r="Q20" t="s">
        <v>596</v>
      </c>
      <c r="R20">
        <v>9</v>
      </c>
      <c r="S20">
        <v>2</v>
      </c>
      <c r="T20" t="s">
        <v>25</v>
      </c>
      <c r="U20" t="s">
        <v>12</v>
      </c>
      <c r="V20" t="s">
        <v>26</v>
      </c>
      <c r="W20" t="s">
        <v>597</v>
      </c>
      <c r="X20" t="s">
        <v>598</v>
      </c>
      <c r="Y20" s="1">
        <v>150000</v>
      </c>
    </row>
    <row r="21" spans="2:25" x14ac:dyDescent="0.3">
      <c r="B21" s="11"/>
      <c r="C21" s="7"/>
      <c r="Q21" s="2" t="s">
        <v>103</v>
      </c>
    </row>
    <row r="22" spans="2:25" x14ac:dyDescent="0.3">
      <c r="B22" s="11"/>
      <c r="C22" s="7"/>
      <c r="Q22" t="s">
        <v>16</v>
      </c>
      <c r="R22">
        <v>5</v>
      </c>
      <c r="S22">
        <v>5</v>
      </c>
      <c r="T22" t="s">
        <v>12</v>
      </c>
      <c r="U22" t="s">
        <v>12</v>
      </c>
      <c r="V22" t="s">
        <v>17</v>
      </c>
      <c r="W22" t="s">
        <v>18</v>
      </c>
      <c r="X22" t="s">
        <v>463</v>
      </c>
      <c r="Y22" s="1">
        <v>250000</v>
      </c>
    </row>
    <row r="23" spans="2:25" x14ac:dyDescent="0.3">
      <c r="B23"/>
      <c r="Q23" t="s">
        <v>20</v>
      </c>
      <c r="R23">
        <v>5</v>
      </c>
      <c r="S23">
        <v>2</v>
      </c>
      <c r="T23" t="s">
        <v>8</v>
      </c>
      <c r="U23" t="s">
        <v>21</v>
      </c>
      <c r="V23" t="s">
        <v>22</v>
      </c>
      <c r="W23" t="s">
        <v>23</v>
      </c>
      <c r="X23" t="s">
        <v>464</v>
      </c>
      <c r="Y23" s="1">
        <v>0</v>
      </c>
    </row>
    <row r="24" spans="2:25" x14ac:dyDescent="0.3">
      <c r="B24" s="11"/>
      <c r="C24" s="7"/>
      <c r="Q24" t="s">
        <v>29</v>
      </c>
      <c r="R24">
        <v>6</v>
      </c>
      <c r="S24">
        <v>3</v>
      </c>
      <c r="T24" t="s">
        <v>8</v>
      </c>
      <c r="U24" t="s">
        <v>13</v>
      </c>
      <c r="V24" t="s">
        <v>9</v>
      </c>
      <c r="W24" t="s">
        <v>30</v>
      </c>
      <c r="X24" t="s">
        <v>31</v>
      </c>
      <c r="Y24" s="1">
        <v>140000</v>
      </c>
    </row>
    <row r="25" spans="2:25" x14ac:dyDescent="0.3">
      <c r="B25" s="11"/>
      <c r="C25" s="7"/>
      <c r="Q25" t="s">
        <v>45</v>
      </c>
      <c r="R25">
        <v>7</v>
      </c>
      <c r="S25">
        <v>1</v>
      </c>
      <c r="T25" t="s">
        <v>25</v>
      </c>
      <c r="U25" t="s">
        <v>13</v>
      </c>
      <c r="V25" t="s">
        <v>21</v>
      </c>
      <c r="W25" t="s">
        <v>46</v>
      </c>
      <c r="X25" t="s">
        <v>47</v>
      </c>
      <c r="Y25" s="1">
        <v>80000</v>
      </c>
    </row>
    <row r="26" spans="2:25" x14ac:dyDescent="0.3">
      <c r="B26"/>
      <c r="Q26" t="s">
        <v>60</v>
      </c>
      <c r="R26">
        <v>6</v>
      </c>
      <c r="S26">
        <v>6</v>
      </c>
      <c r="T26" t="s">
        <v>8</v>
      </c>
      <c r="U26" t="s">
        <v>12</v>
      </c>
      <c r="V26" t="s">
        <v>61</v>
      </c>
      <c r="W26" t="s">
        <v>62</v>
      </c>
      <c r="X26" t="s">
        <v>63</v>
      </c>
      <c r="Y26" s="1">
        <v>380000</v>
      </c>
    </row>
    <row r="27" spans="2:25" x14ac:dyDescent="0.3">
      <c r="B27" s="11"/>
      <c r="C27" s="7"/>
      <c r="Q27" t="s">
        <v>32</v>
      </c>
      <c r="R27">
        <v>6</v>
      </c>
      <c r="S27">
        <v>5</v>
      </c>
      <c r="T27" t="s">
        <v>8</v>
      </c>
      <c r="U27" t="s">
        <v>33</v>
      </c>
      <c r="V27" t="s">
        <v>17</v>
      </c>
      <c r="W27" t="s">
        <v>34</v>
      </c>
      <c r="X27" t="s">
        <v>35</v>
      </c>
      <c r="Y27" s="1">
        <v>280000</v>
      </c>
    </row>
    <row r="28" spans="2:25" x14ac:dyDescent="0.3">
      <c r="B28" s="11"/>
      <c r="C28" s="7"/>
      <c r="Q28" t="s">
        <v>42</v>
      </c>
      <c r="R28">
        <v>6</v>
      </c>
      <c r="S28">
        <v>2</v>
      </c>
      <c r="T28" t="s">
        <v>8</v>
      </c>
      <c r="U28" t="s">
        <v>8</v>
      </c>
      <c r="V28" t="s">
        <v>26</v>
      </c>
      <c r="W28" t="s">
        <v>43</v>
      </c>
      <c r="X28" t="s">
        <v>44</v>
      </c>
      <c r="Y28" s="1">
        <v>50000</v>
      </c>
    </row>
    <row r="29" spans="2:25" x14ac:dyDescent="0.3">
      <c r="B29" s="11"/>
      <c r="C29" s="7"/>
      <c r="Q29" t="s">
        <v>39</v>
      </c>
      <c r="R29">
        <v>4</v>
      </c>
      <c r="S29">
        <v>7</v>
      </c>
      <c r="T29" t="s">
        <v>8</v>
      </c>
      <c r="U29" t="s">
        <v>13</v>
      </c>
      <c r="V29" t="s">
        <v>26</v>
      </c>
      <c r="W29" t="s">
        <v>40</v>
      </c>
      <c r="X29" t="s">
        <v>41</v>
      </c>
      <c r="Y29" s="1">
        <v>80000</v>
      </c>
    </row>
    <row r="30" spans="2:25" x14ac:dyDescent="0.3">
      <c r="B30" s="11"/>
      <c r="C30" s="7"/>
      <c r="Q30" t="s">
        <v>0</v>
      </c>
      <c r="R30">
        <v>6</v>
      </c>
      <c r="S30">
        <v>2</v>
      </c>
      <c r="T30" t="s">
        <v>8</v>
      </c>
      <c r="U30" t="s">
        <v>8</v>
      </c>
      <c r="V30" t="s">
        <v>9</v>
      </c>
      <c r="W30" t="s">
        <v>10</v>
      </c>
      <c r="X30" t="s">
        <v>462</v>
      </c>
      <c r="Y30" s="1">
        <v>225000</v>
      </c>
    </row>
    <row r="31" spans="2:25" x14ac:dyDescent="0.3">
      <c r="B31" s="11"/>
      <c r="C31" s="7"/>
      <c r="Q31" t="s">
        <v>452</v>
      </c>
      <c r="R31">
        <v>4</v>
      </c>
      <c r="S31">
        <v>6</v>
      </c>
      <c r="T31" t="s">
        <v>33</v>
      </c>
      <c r="U31" t="s">
        <v>12</v>
      </c>
      <c r="V31" t="s">
        <v>17</v>
      </c>
      <c r="W31" t="s">
        <v>453</v>
      </c>
      <c r="X31" t="s">
        <v>454</v>
      </c>
      <c r="Y31" s="1">
        <v>250000</v>
      </c>
    </row>
    <row r="32" spans="2:25" x14ac:dyDescent="0.3">
      <c r="B32" s="11"/>
      <c r="C32" s="7"/>
      <c r="Q32" t="s">
        <v>455</v>
      </c>
      <c r="R32">
        <v>6</v>
      </c>
      <c r="S32">
        <v>2</v>
      </c>
      <c r="T32" t="s">
        <v>8</v>
      </c>
      <c r="U32" t="s">
        <v>13</v>
      </c>
      <c r="V32" t="s">
        <v>26</v>
      </c>
      <c r="W32" t="s">
        <v>456</v>
      </c>
      <c r="X32" t="s">
        <v>469</v>
      </c>
      <c r="Y32" s="1">
        <v>120000</v>
      </c>
    </row>
    <row r="33" spans="2:25" x14ac:dyDescent="0.3">
      <c r="B33" s="11"/>
      <c r="C33" s="7"/>
      <c r="Q33" t="s">
        <v>457</v>
      </c>
      <c r="R33">
        <v>7</v>
      </c>
      <c r="S33">
        <v>2</v>
      </c>
      <c r="T33" t="s">
        <v>8</v>
      </c>
      <c r="U33" t="s">
        <v>33</v>
      </c>
      <c r="V33" t="s">
        <v>26</v>
      </c>
      <c r="W33" t="s">
        <v>458</v>
      </c>
      <c r="X33" t="s">
        <v>459</v>
      </c>
      <c r="Y33" s="1">
        <v>130000</v>
      </c>
    </row>
    <row r="34" spans="2:25" x14ac:dyDescent="0.3">
      <c r="B34" s="11"/>
      <c r="C34" s="7"/>
      <c r="Q34" t="s">
        <v>543</v>
      </c>
      <c r="R34">
        <v>4</v>
      </c>
      <c r="S34">
        <v>4</v>
      </c>
      <c r="T34" t="s">
        <v>12</v>
      </c>
      <c r="U34" t="s">
        <v>8</v>
      </c>
      <c r="V34" t="s">
        <v>17</v>
      </c>
      <c r="W34" t="s">
        <v>544</v>
      </c>
      <c r="X34" t="s">
        <v>545</v>
      </c>
      <c r="Y34" s="1">
        <v>130000</v>
      </c>
    </row>
    <row r="35" spans="2:25" x14ac:dyDescent="0.3">
      <c r="B35" s="11"/>
      <c r="C35" s="7"/>
      <c r="Q35" t="s">
        <v>546</v>
      </c>
      <c r="R35">
        <v>6</v>
      </c>
      <c r="S35">
        <v>6</v>
      </c>
      <c r="T35" t="s">
        <v>12</v>
      </c>
      <c r="U35" t="s">
        <v>21</v>
      </c>
      <c r="V35" t="s">
        <v>17</v>
      </c>
      <c r="W35" t="s">
        <v>547</v>
      </c>
      <c r="X35" t="s">
        <v>548</v>
      </c>
      <c r="Y35" s="1">
        <v>300000</v>
      </c>
    </row>
    <row r="36" spans="2:25" x14ac:dyDescent="0.3">
      <c r="B36" s="11"/>
      <c r="C36" s="7"/>
      <c r="Q36" t="s">
        <v>549</v>
      </c>
      <c r="R36">
        <v>7</v>
      </c>
      <c r="S36">
        <v>3</v>
      </c>
      <c r="T36" t="s">
        <v>8</v>
      </c>
      <c r="U36" t="s">
        <v>33</v>
      </c>
      <c r="V36" t="s">
        <v>26</v>
      </c>
      <c r="W36" t="s">
        <v>550</v>
      </c>
      <c r="X36" t="s">
        <v>551</v>
      </c>
      <c r="Y36" s="1">
        <v>130000</v>
      </c>
    </row>
    <row r="37" spans="2:25" x14ac:dyDescent="0.3">
      <c r="B37" s="11"/>
      <c r="C37" s="7"/>
      <c r="Q37" s="2" t="s">
        <v>104</v>
      </c>
    </row>
    <row r="38" spans="2:25" x14ac:dyDescent="0.3">
      <c r="B38" s="11"/>
      <c r="C38" s="7"/>
      <c r="Q38" t="s">
        <v>16</v>
      </c>
      <c r="R38">
        <v>5</v>
      </c>
      <c r="S38">
        <v>5</v>
      </c>
      <c r="T38" t="s">
        <v>12</v>
      </c>
      <c r="U38" t="s">
        <v>12</v>
      </c>
      <c r="V38" t="s">
        <v>17</v>
      </c>
      <c r="W38" t="s">
        <v>18</v>
      </c>
      <c r="X38" t="s">
        <v>463</v>
      </c>
      <c r="Y38" s="1">
        <v>250000</v>
      </c>
    </row>
    <row r="39" spans="2:25" x14ac:dyDescent="0.3">
      <c r="B39" s="11"/>
      <c r="C39" s="7"/>
      <c r="Q39" t="s">
        <v>20</v>
      </c>
      <c r="R39">
        <v>5</v>
      </c>
      <c r="S39">
        <v>2</v>
      </c>
      <c r="T39" t="s">
        <v>8</v>
      </c>
      <c r="U39" t="s">
        <v>21</v>
      </c>
      <c r="V39" t="s">
        <v>22</v>
      </c>
      <c r="W39" t="s">
        <v>23</v>
      </c>
      <c r="X39" t="s">
        <v>464</v>
      </c>
      <c r="Y39" s="1">
        <v>0</v>
      </c>
    </row>
    <row r="40" spans="2:25" x14ac:dyDescent="0.3">
      <c r="B40" s="11"/>
      <c r="C40" s="7"/>
      <c r="Q40" t="s">
        <v>29</v>
      </c>
      <c r="R40">
        <v>6</v>
      </c>
      <c r="S40">
        <v>3</v>
      </c>
      <c r="T40" t="s">
        <v>8</v>
      </c>
      <c r="U40" t="s">
        <v>13</v>
      </c>
      <c r="V40" t="s">
        <v>9</v>
      </c>
      <c r="W40" t="s">
        <v>30</v>
      </c>
      <c r="X40" t="s">
        <v>31</v>
      </c>
      <c r="Y40" s="1">
        <v>140000</v>
      </c>
    </row>
    <row r="41" spans="2:25" x14ac:dyDescent="0.3">
      <c r="Q41" t="s">
        <v>45</v>
      </c>
      <c r="R41">
        <v>7</v>
      </c>
      <c r="S41">
        <v>1</v>
      </c>
      <c r="T41" t="s">
        <v>25</v>
      </c>
      <c r="U41" t="s">
        <v>13</v>
      </c>
      <c r="V41" t="s">
        <v>21</v>
      </c>
      <c r="W41" t="s">
        <v>46</v>
      </c>
      <c r="X41" t="s">
        <v>47</v>
      </c>
      <c r="Y41" s="1">
        <v>80000</v>
      </c>
    </row>
    <row r="42" spans="2:25" x14ac:dyDescent="0.3">
      <c r="Q42" t="s">
        <v>60</v>
      </c>
      <c r="R42">
        <v>6</v>
      </c>
      <c r="S42">
        <v>6</v>
      </c>
      <c r="T42" t="s">
        <v>8</v>
      </c>
      <c r="U42" t="s">
        <v>12</v>
      </c>
      <c r="V42" t="s">
        <v>61</v>
      </c>
      <c r="W42" t="s">
        <v>62</v>
      </c>
      <c r="X42" t="s">
        <v>63</v>
      </c>
      <c r="Y42" s="1">
        <v>380000</v>
      </c>
    </row>
    <row r="43" spans="2:25" x14ac:dyDescent="0.3">
      <c r="Q43" t="s">
        <v>64</v>
      </c>
      <c r="R43">
        <v>8</v>
      </c>
      <c r="S43">
        <v>3</v>
      </c>
      <c r="T43" t="s">
        <v>25</v>
      </c>
      <c r="U43" t="s">
        <v>33</v>
      </c>
      <c r="V43" t="s">
        <v>26</v>
      </c>
      <c r="W43" t="s">
        <v>65</v>
      </c>
      <c r="X43" t="s">
        <v>66</v>
      </c>
      <c r="Y43" s="1">
        <v>230000</v>
      </c>
    </row>
    <row r="44" spans="2:25" x14ac:dyDescent="0.3">
      <c r="Q44" t="s">
        <v>67</v>
      </c>
      <c r="R44">
        <v>7</v>
      </c>
      <c r="S44">
        <v>2</v>
      </c>
      <c r="T44" t="s">
        <v>25</v>
      </c>
      <c r="U44" t="s">
        <v>25</v>
      </c>
      <c r="V44" t="s">
        <v>26</v>
      </c>
      <c r="W44" t="s">
        <v>68</v>
      </c>
      <c r="X44" t="s">
        <v>470</v>
      </c>
      <c r="Y44" s="1">
        <v>150000</v>
      </c>
    </row>
    <row r="45" spans="2:25" x14ac:dyDescent="0.3">
      <c r="Q45" t="s">
        <v>69</v>
      </c>
      <c r="R45">
        <v>8</v>
      </c>
      <c r="S45">
        <v>3</v>
      </c>
      <c r="T45" t="s">
        <v>70</v>
      </c>
      <c r="U45" t="s">
        <v>12</v>
      </c>
      <c r="V45" t="s">
        <v>26</v>
      </c>
      <c r="W45" t="s">
        <v>71</v>
      </c>
      <c r="X45" t="s">
        <v>72</v>
      </c>
      <c r="Y45" s="1">
        <v>270000</v>
      </c>
    </row>
    <row r="46" spans="2:25" x14ac:dyDescent="0.3">
      <c r="Q46" t="s">
        <v>73</v>
      </c>
      <c r="R46">
        <v>7</v>
      </c>
      <c r="S46">
        <v>3</v>
      </c>
      <c r="T46" t="s">
        <v>25</v>
      </c>
      <c r="U46" t="s">
        <v>33</v>
      </c>
      <c r="V46" t="s">
        <v>9</v>
      </c>
      <c r="W46" t="s">
        <v>74</v>
      </c>
      <c r="X46" t="s">
        <v>471</v>
      </c>
      <c r="Y46" s="1">
        <v>340000</v>
      </c>
    </row>
    <row r="47" spans="2:25" x14ac:dyDescent="0.3">
      <c r="Q47" t="s">
        <v>75</v>
      </c>
      <c r="R47">
        <v>7</v>
      </c>
      <c r="S47">
        <v>3</v>
      </c>
      <c r="T47" t="s">
        <v>25</v>
      </c>
      <c r="U47" t="s">
        <v>25</v>
      </c>
      <c r="V47" t="s">
        <v>26</v>
      </c>
      <c r="W47" t="s">
        <v>76</v>
      </c>
      <c r="X47" t="s">
        <v>471</v>
      </c>
      <c r="Y47" s="1">
        <v>0</v>
      </c>
    </row>
    <row r="48" spans="2:25" x14ac:dyDescent="0.3">
      <c r="Q48" t="s">
        <v>77</v>
      </c>
      <c r="R48">
        <v>5</v>
      </c>
      <c r="S48">
        <v>4</v>
      </c>
      <c r="T48" t="s">
        <v>8</v>
      </c>
      <c r="U48" t="s">
        <v>21</v>
      </c>
      <c r="V48" t="s">
        <v>9</v>
      </c>
      <c r="W48" t="s">
        <v>78</v>
      </c>
      <c r="X48" t="s">
        <v>79</v>
      </c>
      <c r="Y48" s="1">
        <v>150000</v>
      </c>
    </row>
    <row r="49" spans="17:25" x14ac:dyDescent="0.3">
      <c r="Q49" t="s">
        <v>496</v>
      </c>
      <c r="R49">
        <v>7</v>
      </c>
      <c r="S49">
        <v>3</v>
      </c>
      <c r="T49" t="s">
        <v>25</v>
      </c>
      <c r="U49" t="s">
        <v>8</v>
      </c>
      <c r="V49" t="s">
        <v>9</v>
      </c>
      <c r="W49" t="s">
        <v>497</v>
      </c>
      <c r="X49" t="s">
        <v>498</v>
      </c>
      <c r="Y49" s="1">
        <v>160000</v>
      </c>
    </row>
    <row r="50" spans="17:25" x14ac:dyDescent="0.3">
      <c r="Q50" t="s">
        <v>80</v>
      </c>
      <c r="R50">
        <v>5</v>
      </c>
      <c r="S50">
        <v>5</v>
      </c>
      <c r="T50" t="s">
        <v>12</v>
      </c>
      <c r="U50" t="s">
        <v>33</v>
      </c>
      <c r="V50" t="s">
        <v>17</v>
      </c>
      <c r="W50" t="s">
        <v>81</v>
      </c>
      <c r="X50" t="s">
        <v>82</v>
      </c>
      <c r="Y50" s="1">
        <v>230000</v>
      </c>
    </row>
    <row r="51" spans="17:25" x14ac:dyDescent="0.3">
      <c r="Q51" t="s">
        <v>581</v>
      </c>
      <c r="R51">
        <v>8</v>
      </c>
      <c r="S51">
        <v>3</v>
      </c>
      <c r="T51" t="s">
        <v>70</v>
      </c>
      <c r="U51" t="s">
        <v>8</v>
      </c>
      <c r="V51" t="s">
        <v>26</v>
      </c>
      <c r="W51" t="s">
        <v>582</v>
      </c>
      <c r="X51" t="s">
        <v>583</v>
      </c>
      <c r="Y51" s="1">
        <v>250000</v>
      </c>
    </row>
    <row r="52" spans="17:25" x14ac:dyDescent="0.3">
      <c r="Q52" t="s">
        <v>584</v>
      </c>
      <c r="R52">
        <v>3</v>
      </c>
      <c r="S52">
        <v>5</v>
      </c>
      <c r="T52" t="s">
        <v>33</v>
      </c>
      <c r="U52" t="s">
        <v>33</v>
      </c>
      <c r="V52" t="s">
        <v>61</v>
      </c>
      <c r="W52" t="s">
        <v>585</v>
      </c>
      <c r="X52" t="s">
        <v>586</v>
      </c>
      <c r="Y52" s="1">
        <v>210000</v>
      </c>
    </row>
    <row r="53" spans="17:25" x14ac:dyDescent="0.3">
      <c r="Q53" t="s">
        <v>587</v>
      </c>
      <c r="R53">
        <v>7</v>
      </c>
      <c r="S53">
        <v>2</v>
      </c>
      <c r="T53" t="s">
        <v>8</v>
      </c>
      <c r="U53" t="s">
        <v>33</v>
      </c>
      <c r="V53" t="s">
        <v>22</v>
      </c>
      <c r="W53" t="s">
        <v>588</v>
      </c>
      <c r="X53" t="s">
        <v>589</v>
      </c>
      <c r="Y53" s="1">
        <v>110000</v>
      </c>
    </row>
    <row r="54" spans="17:25" x14ac:dyDescent="0.3">
      <c r="Q54" t="s">
        <v>590</v>
      </c>
      <c r="R54">
        <v>8</v>
      </c>
      <c r="S54">
        <v>3</v>
      </c>
      <c r="T54" t="s">
        <v>70</v>
      </c>
      <c r="U54" t="s">
        <v>25</v>
      </c>
      <c r="V54" t="s">
        <v>9</v>
      </c>
      <c r="W54" t="s">
        <v>591</v>
      </c>
      <c r="X54" t="s">
        <v>592</v>
      </c>
      <c r="Y54" s="1">
        <v>320000</v>
      </c>
    </row>
    <row r="55" spans="17:25" x14ac:dyDescent="0.3">
      <c r="Q55" s="2" t="s">
        <v>105</v>
      </c>
    </row>
    <row r="56" spans="17:25" x14ac:dyDescent="0.3">
      <c r="Q56" t="s">
        <v>16</v>
      </c>
      <c r="R56">
        <v>5</v>
      </c>
      <c r="S56">
        <v>5</v>
      </c>
      <c r="T56" t="s">
        <v>12</v>
      </c>
      <c r="U56" t="s">
        <v>12</v>
      </c>
      <c r="V56" t="s">
        <v>17</v>
      </c>
      <c r="W56" t="s">
        <v>18</v>
      </c>
      <c r="X56" t="s">
        <v>463</v>
      </c>
      <c r="Y56" s="1">
        <v>250000</v>
      </c>
    </row>
    <row r="57" spans="17:25" x14ac:dyDescent="0.3">
      <c r="Q57" t="s">
        <v>20</v>
      </c>
      <c r="R57">
        <v>5</v>
      </c>
      <c r="S57">
        <v>2</v>
      </c>
      <c r="T57" t="s">
        <v>8</v>
      </c>
      <c r="U57" t="s">
        <v>21</v>
      </c>
      <c r="V57" t="s">
        <v>22</v>
      </c>
      <c r="W57" t="s">
        <v>23</v>
      </c>
      <c r="X57" t="s">
        <v>464</v>
      </c>
      <c r="Y57" s="1">
        <v>0</v>
      </c>
    </row>
    <row r="58" spans="17:25" x14ac:dyDescent="0.3">
      <c r="Q58" t="s">
        <v>29</v>
      </c>
      <c r="R58">
        <v>6</v>
      </c>
      <c r="S58">
        <v>3</v>
      </c>
      <c r="T58" t="s">
        <v>8</v>
      </c>
      <c r="U58" t="s">
        <v>13</v>
      </c>
      <c r="V58" t="s">
        <v>9</v>
      </c>
      <c r="W58" t="s">
        <v>30</v>
      </c>
      <c r="X58" t="s">
        <v>31</v>
      </c>
      <c r="Y58" s="1">
        <v>140000</v>
      </c>
    </row>
    <row r="59" spans="17:25" x14ac:dyDescent="0.3">
      <c r="Q59" t="s">
        <v>45</v>
      </c>
      <c r="R59">
        <v>7</v>
      </c>
      <c r="S59">
        <v>1</v>
      </c>
      <c r="T59" t="s">
        <v>25</v>
      </c>
      <c r="U59" t="s">
        <v>13</v>
      </c>
      <c r="V59" t="s">
        <v>21</v>
      </c>
      <c r="W59" t="s">
        <v>46</v>
      </c>
      <c r="X59" t="s">
        <v>47</v>
      </c>
      <c r="Y59" s="1">
        <v>80000</v>
      </c>
    </row>
    <row r="60" spans="17:25" x14ac:dyDescent="0.3">
      <c r="Q60" t="s">
        <v>60</v>
      </c>
      <c r="R60">
        <v>6</v>
      </c>
      <c r="S60">
        <v>6</v>
      </c>
      <c r="T60" t="s">
        <v>8</v>
      </c>
      <c r="U60" t="s">
        <v>12</v>
      </c>
      <c r="V60" t="s">
        <v>61</v>
      </c>
      <c r="W60" t="s">
        <v>62</v>
      </c>
      <c r="X60" t="s">
        <v>63</v>
      </c>
      <c r="Y60" s="1">
        <v>380000</v>
      </c>
    </row>
    <row r="61" spans="17:25" x14ac:dyDescent="0.3">
      <c r="Q61" t="s">
        <v>83</v>
      </c>
      <c r="R61">
        <v>2</v>
      </c>
      <c r="S61">
        <v>7</v>
      </c>
      <c r="T61" t="s">
        <v>33</v>
      </c>
      <c r="U61" t="s">
        <v>12</v>
      </c>
      <c r="V61" t="s">
        <v>61</v>
      </c>
      <c r="W61" t="s">
        <v>84</v>
      </c>
      <c r="X61" t="s">
        <v>85</v>
      </c>
      <c r="Y61" s="1">
        <v>280000</v>
      </c>
    </row>
    <row r="62" spans="17:25" x14ac:dyDescent="0.3">
      <c r="Q62" t="s">
        <v>86</v>
      </c>
      <c r="R62">
        <v>7</v>
      </c>
      <c r="S62">
        <v>4</v>
      </c>
      <c r="T62" t="s">
        <v>25</v>
      </c>
      <c r="U62" t="s">
        <v>8</v>
      </c>
      <c r="V62" t="s">
        <v>9</v>
      </c>
      <c r="W62" t="s">
        <v>87</v>
      </c>
      <c r="X62" t="s">
        <v>472</v>
      </c>
      <c r="Y62" s="1">
        <v>280000</v>
      </c>
    </row>
    <row r="63" spans="17:25" x14ac:dyDescent="0.3">
      <c r="Q63" t="s">
        <v>88</v>
      </c>
      <c r="R63">
        <v>5</v>
      </c>
      <c r="S63">
        <v>4</v>
      </c>
      <c r="T63" t="s">
        <v>8</v>
      </c>
      <c r="U63" t="s">
        <v>13</v>
      </c>
      <c r="V63" t="s">
        <v>9</v>
      </c>
      <c r="W63" t="s">
        <v>89</v>
      </c>
      <c r="X63" t="s">
        <v>90</v>
      </c>
      <c r="Y63" s="1">
        <v>200000</v>
      </c>
    </row>
    <row r="64" spans="17:25" x14ac:dyDescent="0.3">
      <c r="Q64" t="s">
        <v>91</v>
      </c>
      <c r="R64">
        <v>6</v>
      </c>
      <c r="S64">
        <v>4</v>
      </c>
      <c r="T64" t="s">
        <v>8</v>
      </c>
      <c r="U64" t="s">
        <v>12</v>
      </c>
      <c r="V64" t="s">
        <v>9</v>
      </c>
      <c r="W64" t="s">
        <v>92</v>
      </c>
      <c r="X64" t="s">
        <v>473</v>
      </c>
      <c r="Y64" s="1">
        <v>210000</v>
      </c>
    </row>
    <row r="65" spans="17:25" x14ac:dyDescent="0.3">
      <c r="Q65" t="s">
        <v>93</v>
      </c>
      <c r="R65">
        <v>4</v>
      </c>
      <c r="S65">
        <v>5</v>
      </c>
      <c r="T65" t="s">
        <v>12</v>
      </c>
      <c r="U65" t="s">
        <v>21</v>
      </c>
      <c r="V65" t="s">
        <v>17</v>
      </c>
      <c r="W65" t="s">
        <v>94</v>
      </c>
      <c r="X65" t="s">
        <v>95</v>
      </c>
      <c r="Y65" s="1">
        <v>220000</v>
      </c>
    </row>
    <row r="66" spans="17:25" x14ac:dyDescent="0.3">
      <c r="Q66" t="s">
        <v>96</v>
      </c>
      <c r="R66">
        <v>6</v>
      </c>
      <c r="S66">
        <v>3</v>
      </c>
      <c r="T66" t="s">
        <v>8</v>
      </c>
      <c r="U66" t="s">
        <v>13</v>
      </c>
      <c r="V66" t="s">
        <v>26</v>
      </c>
      <c r="W66" t="s">
        <v>97</v>
      </c>
      <c r="X66" t="s">
        <v>98</v>
      </c>
      <c r="Y66" s="1">
        <v>170000</v>
      </c>
    </row>
    <row r="67" spans="17:25" x14ac:dyDescent="0.3">
      <c r="Q67" t="s">
        <v>99</v>
      </c>
      <c r="R67">
        <v>5</v>
      </c>
      <c r="S67">
        <v>3</v>
      </c>
      <c r="T67" t="s">
        <v>8</v>
      </c>
      <c r="U67" t="s">
        <v>12</v>
      </c>
      <c r="V67" t="s">
        <v>17</v>
      </c>
      <c r="W67" t="s">
        <v>100</v>
      </c>
      <c r="X67" t="s">
        <v>474</v>
      </c>
      <c r="Y67" s="1">
        <v>210000</v>
      </c>
    </row>
    <row r="68" spans="17:25" x14ac:dyDescent="0.3">
      <c r="Q68" t="s">
        <v>441</v>
      </c>
      <c r="R68">
        <v>5</v>
      </c>
      <c r="S68">
        <v>3</v>
      </c>
      <c r="T68" t="s">
        <v>8</v>
      </c>
      <c r="U68" t="s">
        <v>12</v>
      </c>
      <c r="V68" t="s">
        <v>22</v>
      </c>
      <c r="W68" t="s">
        <v>442</v>
      </c>
      <c r="X68" t="s">
        <v>475</v>
      </c>
      <c r="Y68" s="1">
        <v>120000</v>
      </c>
    </row>
    <row r="69" spans="17:25" x14ac:dyDescent="0.3">
      <c r="Q69" t="s">
        <v>443</v>
      </c>
      <c r="R69">
        <v>5</v>
      </c>
      <c r="S69">
        <v>2</v>
      </c>
      <c r="T69" t="s">
        <v>8</v>
      </c>
      <c r="U69" t="s">
        <v>8</v>
      </c>
      <c r="V69" t="s">
        <v>22</v>
      </c>
      <c r="W69" t="s">
        <v>444</v>
      </c>
      <c r="X69" t="s">
        <v>476</v>
      </c>
      <c r="Y69" s="1">
        <v>50000</v>
      </c>
    </row>
    <row r="70" spans="17:25" x14ac:dyDescent="0.3">
      <c r="Q70" t="s">
        <v>101</v>
      </c>
      <c r="R70">
        <v>6</v>
      </c>
      <c r="S70">
        <v>3</v>
      </c>
      <c r="T70" t="s">
        <v>12</v>
      </c>
      <c r="U70" t="s">
        <v>8</v>
      </c>
      <c r="V70" t="s">
        <v>9</v>
      </c>
      <c r="W70" t="s">
        <v>181</v>
      </c>
      <c r="X70" t="s">
        <v>477</v>
      </c>
      <c r="Y70" s="1">
        <v>80000</v>
      </c>
    </row>
    <row r="71" spans="17:25" x14ac:dyDescent="0.3">
      <c r="Q71" t="s">
        <v>514</v>
      </c>
      <c r="R71">
        <v>6</v>
      </c>
      <c r="S71">
        <v>3</v>
      </c>
      <c r="T71" t="s">
        <v>8</v>
      </c>
      <c r="U71" t="s">
        <v>12</v>
      </c>
      <c r="V71" t="s">
        <v>26</v>
      </c>
      <c r="W71" t="s">
        <v>515</v>
      </c>
      <c r="X71" t="s">
        <v>516</v>
      </c>
      <c r="Y71" s="1">
        <v>160000</v>
      </c>
    </row>
    <row r="72" spans="17:25" x14ac:dyDescent="0.3">
      <c r="Q72" t="s">
        <v>517</v>
      </c>
      <c r="R72">
        <v>6</v>
      </c>
      <c r="S72">
        <v>2</v>
      </c>
      <c r="T72" t="s">
        <v>8</v>
      </c>
      <c r="U72" t="s">
        <v>12</v>
      </c>
      <c r="V72" t="s">
        <v>22</v>
      </c>
      <c r="W72" t="s">
        <v>518</v>
      </c>
      <c r="X72" t="s">
        <v>519</v>
      </c>
      <c r="Y72" s="1">
        <v>70000</v>
      </c>
    </row>
    <row r="73" spans="17:25" x14ac:dyDescent="0.3">
      <c r="Q73" t="s">
        <v>584</v>
      </c>
      <c r="R73">
        <v>3</v>
      </c>
      <c r="S73">
        <v>5</v>
      </c>
      <c r="T73" t="s">
        <v>33</v>
      </c>
      <c r="U73" t="s">
        <v>33</v>
      </c>
      <c r="V73" t="s">
        <v>61</v>
      </c>
      <c r="W73" t="s">
        <v>585</v>
      </c>
      <c r="X73" t="s">
        <v>586</v>
      </c>
      <c r="Y73" s="1">
        <v>210000</v>
      </c>
    </row>
    <row r="74" spans="17:25" x14ac:dyDescent="0.3">
      <c r="Q74" t="s">
        <v>587</v>
      </c>
      <c r="R74">
        <v>7</v>
      </c>
      <c r="S74">
        <v>2</v>
      </c>
      <c r="T74" t="s">
        <v>8</v>
      </c>
      <c r="U74" t="s">
        <v>33</v>
      </c>
      <c r="V74" t="s">
        <v>22</v>
      </c>
      <c r="W74" t="s">
        <v>588</v>
      </c>
      <c r="X74" t="s">
        <v>589</v>
      </c>
      <c r="Y74" s="1">
        <v>110000</v>
      </c>
    </row>
    <row r="75" spans="17:25" x14ac:dyDescent="0.3">
      <c r="Q75" s="2" t="s">
        <v>106</v>
      </c>
    </row>
    <row r="76" spans="17:25" x14ac:dyDescent="0.3">
      <c r="Q76" t="s">
        <v>16</v>
      </c>
      <c r="R76">
        <v>5</v>
      </c>
      <c r="S76">
        <v>5</v>
      </c>
      <c r="T76" t="s">
        <v>12</v>
      </c>
      <c r="U76" t="s">
        <v>12</v>
      </c>
      <c r="V76" t="s">
        <v>17</v>
      </c>
      <c r="W76" t="s">
        <v>18</v>
      </c>
      <c r="X76" t="s">
        <v>463</v>
      </c>
      <c r="Y76" s="1">
        <v>250000</v>
      </c>
    </row>
    <row r="77" spans="17:25" x14ac:dyDescent="0.3">
      <c r="Q77" t="s">
        <v>20</v>
      </c>
      <c r="R77">
        <v>5</v>
      </c>
      <c r="S77">
        <v>2</v>
      </c>
      <c r="T77" t="s">
        <v>8</v>
      </c>
      <c r="U77" t="s">
        <v>21</v>
      </c>
      <c r="V77" t="s">
        <v>22</v>
      </c>
      <c r="W77" t="s">
        <v>23</v>
      </c>
      <c r="X77" t="s">
        <v>464</v>
      </c>
      <c r="Y77" s="1">
        <v>0</v>
      </c>
    </row>
    <row r="78" spans="17:25" x14ac:dyDescent="0.3">
      <c r="Q78" t="s">
        <v>29</v>
      </c>
      <c r="R78">
        <v>6</v>
      </c>
      <c r="S78">
        <v>3</v>
      </c>
      <c r="T78" t="s">
        <v>8</v>
      </c>
      <c r="U78" t="s">
        <v>13</v>
      </c>
      <c r="V78" t="s">
        <v>9</v>
      </c>
      <c r="W78" t="s">
        <v>30</v>
      </c>
      <c r="X78" t="s">
        <v>31</v>
      </c>
      <c r="Y78" s="1">
        <v>140000</v>
      </c>
    </row>
    <row r="79" spans="17:25" x14ac:dyDescent="0.3">
      <c r="Q79" t="s">
        <v>45</v>
      </c>
      <c r="R79">
        <v>7</v>
      </c>
      <c r="S79">
        <v>1</v>
      </c>
      <c r="T79" t="s">
        <v>25</v>
      </c>
      <c r="U79" t="s">
        <v>13</v>
      </c>
      <c r="V79" t="s">
        <v>21</v>
      </c>
      <c r="W79" t="s">
        <v>46</v>
      </c>
      <c r="X79" t="s">
        <v>47</v>
      </c>
      <c r="Y79" s="1">
        <v>80000</v>
      </c>
    </row>
    <row r="80" spans="17:25" x14ac:dyDescent="0.3">
      <c r="Q80" t="s">
        <v>60</v>
      </c>
      <c r="R80">
        <v>6</v>
      </c>
      <c r="S80">
        <v>6</v>
      </c>
      <c r="T80" t="s">
        <v>8</v>
      </c>
      <c r="U80" t="s">
        <v>12</v>
      </c>
      <c r="V80" t="s">
        <v>61</v>
      </c>
      <c r="W80" t="s">
        <v>62</v>
      </c>
      <c r="X80" t="s">
        <v>63</v>
      </c>
      <c r="Y80" s="1">
        <v>380000</v>
      </c>
    </row>
    <row r="81" spans="17:25" x14ac:dyDescent="0.3">
      <c r="Q81" t="s">
        <v>91</v>
      </c>
      <c r="R81">
        <v>6</v>
      </c>
      <c r="S81">
        <v>4</v>
      </c>
      <c r="T81" t="s">
        <v>8</v>
      </c>
      <c r="U81" t="s">
        <v>12</v>
      </c>
      <c r="V81" t="s">
        <v>9</v>
      </c>
      <c r="W81" t="s">
        <v>92</v>
      </c>
      <c r="X81" t="s">
        <v>473</v>
      </c>
      <c r="Y81" s="1">
        <v>210000</v>
      </c>
    </row>
    <row r="82" spans="17:25" x14ac:dyDescent="0.3">
      <c r="Q82" t="s">
        <v>93</v>
      </c>
      <c r="R82">
        <v>4</v>
      </c>
      <c r="S82">
        <v>5</v>
      </c>
      <c r="T82" t="s">
        <v>12</v>
      </c>
      <c r="U82" t="s">
        <v>21</v>
      </c>
      <c r="V82" t="s">
        <v>17</v>
      </c>
      <c r="W82" t="s">
        <v>94</v>
      </c>
      <c r="X82" t="s">
        <v>95</v>
      </c>
      <c r="Y82" s="1">
        <v>220000</v>
      </c>
    </row>
    <row r="83" spans="17:25" x14ac:dyDescent="0.3">
      <c r="Q83" t="s">
        <v>80</v>
      </c>
      <c r="R83">
        <v>5</v>
      </c>
      <c r="S83">
        <v>5</v>
      </c>
      <c r="T83" t="s">
        <v>12</v>
      </c>
      <c r="U83" t="s">
        <v>33</v>
      </c>
      <c r="V83" t="s">
        <v>17</v>
      </c>
      <c r="W83" t="s">
        <v>81</v>
      </c>
      <c r="X83" t="s">
        <v>82</v>
      </c>
      <c r="Y83" s="1">
        <v>230000</v>
      </c>
    </row>
    <row r="84" spans="17:25" x14ac:dyDescent="0.3">
      <c r="Q84" t="s">
        <v>99</v>
      </c>
      <c r="R84">
        <v>5</v>
      </c>
      <c r="S84">
        <v>3</v>
      </c>
      <c r="T84" t="s">
        <v>8</v>
      </c>
      <c r="U84" t="s">
        <v>12</v>
      </c>
      <c r="V84" t="s">
        <v>17</v>
      </c>
      <c r="W84" t="s">
        <v>100</v>
      </c>
      <c r="X84" t="s">
        <v>474</v>
      </c>
      <c r="Y84" s="1">
        <v>210000</v>
      </c>
    </row>
    <row r="85" spans="17:25" x14ac:dyDescent="0.3">
      <c r="Q85" t="s">
        <v>434</v>
      </c>
      <c r="R85">
        <v>6</v>
      </c>
      <c r="S85">
        <v>3</v>
      </c>
      <c r="T85" t="s">
        <v>8</v>
      </c>
      <c r="U85" t="s">
        <v>12</v>
      </c>
      <c r="V85" t="s">
        <v>26</v>
      </c>
      <c r="W85" t="s">
        <v>435</v>
      </c>
      <c r="X85" t="s">
        <v>478</v>
      </c>
      <c r="Y85" s="1">
        <v>190000</v>
      </c>
    </row>
    <row r="86" spans="17:25" x14ac:dyDescent="0.3">
      <c r="Q86" t="s">
        <v>436</v>
      </c>
      <c r="R86">
        <v>6</v>
      </c>
      <c r="S86">
        <v>6</v>
      </c>
      <c r="T86" t="s">
        <v>33</v>
      </c>
      <c r="U86" t="s">
        <v>13</v>
      </c>
      <c r="V86" t="s">
        <v>17</v>
      </c>
      <c r="W86" t="s">
        <v>437</v>
      </c>
      <c r="X86" t="s">
        <v>479</v>
      </c>
      <c r="Y86" s="1">
        <v>270000</v>
      </c>
    </row>
    <row r="87" spans="17:25" x14ac:dyDescent="0.3">
      <c r="Q87" t="s">
        <v>445</v>
      </c>
      <c r="R87">
        <v>8</v>
      </c>
      <c r="S87">
        <v>2</v>
      </c>
      <c r="T87" t="s">
        <v>8</v>
      </c>
      <c r="U87" t="s">
        <v>12</v>
      </c>
      <c r="V87" t="s">
        <v>26</v>
      </c>
      <c r="W87" t="s">
        <v>446</v>
      </c>
      <c r="X87" t="s">
        <v>480</v>
      </c>
      <c r="Y87" s="1">
        <v>190000</v>
      </c>
    </row>
    <row r="88" spans="17:25" x14ac:dyDescent="0.3">
      <c r="Q88" t="s">
        <v>447</v>
      </c>
      <c r="R88">
        <v>8</v>
      </c>
      <c r="S88">
        <v>2</v>
      </c>
      <c r="T88" t="s">
        <v>8</v>
      </c>
      <c r="U88" t="s">
        <v>12</v>
      </c>
      <c r="V88" t="s">
        <v>26</v>
      </c>
      <c r="W88" t="s">
        <v>448</v>
      </c>
      <c r="X88" t="s">
        <v>481</v>
      </c>
      <c r="Y88" s="1">
        <v>0</v>
      </c>
    </row>
    <row r="89" spans="17:25" x14ac:dyDescent="0.3">
      <c r="Q89" t="s">
        <v>438</v>
      </c>
      <c r="R89">
        <v>6</v>
      </c>
      <c r="S89">
        <v>3</v>
      </c>
      <c r="T89" t="s">
        <v>8</v>
      </c>
      <c r="U89" t="s">
        <v>12</v>
      </c>
      <c r="V89" t="s">
        <v>9</v>
      </c>
      <c r="W89" t="s">
        <v>439</v>
      </c>
      <c r="X89" t="s">
        <v>440</v>
      </c>
      <c r="Y89" s="1">
        <v>200000</v>
      </c>
    </row>
    <row r="90" spans="17:25" x14ac:dyDescent="0.3">
      <c r="Q90" t="s">
        <v>593</v>
      </c>
      <c r="R90">
        <v>7</v>
      </c>
      <c r="S90">
        <v>4</v>
      </c>
      <c r="T90" t="s">
        <v>33</v>
      </c>
      <c r="U90" t="s">
        <v>21</v>
      </c>
      <c r="V90" t="s">
        <v>17</v>
      </c>
      <c r="W90" t="s">
        <v>594</v>
      </c>
      <c r="X90" t="s">
        <v>595</v>
      </c>
      <c r="Y90" s="1">
        <v>190000</v>
      </c>
    </row>
    <row r="91" spans="17:25" x14ac:dyDescent="0.3">
      <c r="Q91" s="2" t="s">
        <v>107</v>
      </c>
    </row>
    <row r="92" spans="17:25" x14ac:dyDescent="0.3">
      <c r="Q92" t="s">
        <v>16</v>
      </c>
      <c r="R92">
        <v>5</v>
      </c>
      <c r="S92">
        <v>5</v>
      </c>
      <c r="T92" t="s">
        <v>12</v>
      </c>
      <c r="U92" t="s">
        <v>12</v>
      </c>
      <c r="V92" t="s">
        <v>17</v>
      </c>
      <c r="W92" t="s">
        <v>18</v>
      </c>
      <c r="X92" t="s">
        <v>463</v>
      </c>
      <c r="Y92" s="1">
        <v>250000</v>
      </c>
    </row>
    <row r="93" spans="17:25" x14ac:dyDescent="0.3">
      <c r="Q93" t="s">
        <v>20</v>
      </c>
      <c r="R93">
        <v>5</v>
      </c>
      <c r="S93">
        <v>2</v>
      </c>
      <c r="T93" t="s">
        <v>8</v>
      </c>
      <c r="U93" t="s">
        <v>21</v>
      </c>
      <c r="V93" t="s">
        <v>22</v>
      </c>
      <c r="W93" t="s">
        <v>23</v>
      </c>
      <c r="X93" t="s">
        <v>464</v>
      </c>
      <c r="Y93" s="1">
        <v>0</v>
      </c>
    </row>
    <row r="94" spans="17:25" x14ac:dyDescent="0.3">
      <c r="Q94" t="s">
        <v>29</v>
      </c>
      <c r="R94">
        <v>6</v>
      </c>
      <c r="S94">
        <v>3</v>
      </c>
      <c r="T94" t="s">
        <v>8</v>
      </c>
      <c r="U94" t="s">
        <v>13</v>
      </c>
      <c r="V94" t="s">
        <v>9</v>
      </c>
      <c r="W94" t="s">
        <v>30</v>
      </c>
      <c r="X94" t="s">
        <v>31</v>
      </c>
      <c r="Y94" s="1">
        <v>140000</v>
      </c>
    </row>
    <row r="95" spans="17:25" x14ac:dyDescent="0.3">
      <c r="Q95" t="s">
        <v>45</v>
      </c>
      <c r="R95">
        <v>7</v>
      </c>
      <c r="S95">
        <v>1</v>
      </c>
      <c r="T95" t="s">
        <v>25</v>
      </c>
      <c r="U95" t="s">
        <v>13</v>
      </c>
      <c r="V95" t="s">
        <v>21</v>
      </c>
      <c r="W95" t="s">
        <v>46</v>
      </c>
      <c r="X95" t="s">
        <v>47</v>
      </c>
      <c r="Y95" s="1">
        <v>80000</v>
      </c>
    </row>
    <row r="96" spans="17:25" x14ac:dyDescent="0.3">
      <c r="Q96" t="s">
        <v>60</v>
      </c>
      <c r="R96">
        <v>6</v>
      </c>
      <c r="S96">
        <v>6</v>
      </c>
      <c r="T96" t="s">
        <v>8</v>
      </c>
      <c r="U96" t="s">
        <v>12</v>
      </c>
      <c r="V96" t="s">
        <v>61</v>
      </c>
      <c r="W96" t="s">
        <v>62</v>
      </c>
      <c r="X96" t="s">
        <v>63</v>
      </c>
      <c r="Y96" s="1">
        <v>380000</v>
      </c>
    </row>
    <row r="97" spans="17:25" x14ac:dyDescent="0.3">
      <c r="Q97" t="s">
        <v>83</v>
      </c>
      <c r="R97">
        <v>2</v>
      </c>
      <c r="S97">
        <v>7</v>
      </c>
      <c r="T97" t="s">
        <v>33</v>
      </c>
      <c r="U97" t="s">
        <v>12</v>
      </c>
      <c r="V97" t="s">
        <v>61</v>
      </c>
      <c r="W97" t="s">
        <v>84</v>
      </c>
      <c r="X97" t="s">
        <v>85</v>
      </c>
      <c r="Y97" s="1">
        <v>280000</v>
      </c>
    </row>
    <row r="98" spans="17:25" x14ac:dyDescent="0.3">
      <c r="Q98" t="s">
        <v>86</v>
      </c>
      <c r="R98">
        <v>7</v>
      </c>
      <c r="S98">
        <v>4</v>
      </c>
      <c r="T98" t="s">
        <v>25</v>
      </c>
      <c r="U98" t="s">
        <v>8</v>
      </c>
      <c r="V98" t="s">
        <v>9</v>
      </c>
      <c r="W98" t="s">
        <v>87</v>
      </c>
      <c r="X98" t="s">
        <v>472</v>
      </c>
      <c r="Y98" s="1">
        <v>280000</v>
      </c>
    </row>
    <row r="99" spans="17:25" x14ac:dyDescent="0.3">
      <c r="Q99" t="s">
        <v>88</v>
      </c>
      <c r="R99">
        <v>5</v>
      </c>
      <c r="S99">
        <v>4</v>
      </c>
      <c r="T99" t="s">
        <v>8</v>
      </c>
      <c r="U99" t="s">
        <v>13</v>
      </c>
      <c r="V99" t="s">
        <v>9</v>
      </c>
      <c r="W99" t="s">
        <v>89</v>
      </c>
      <c r="X99" t="s">
        <v>90</v>
      </c>
      <c r="Y99" s="1">
        <v>200000</v>
      </c>
    </row>
    <row r="100" spans="17:25" x14ac:dyDescent="0.3">
      <c r="Q100" t="s">
        <v>91</v>
      </c>
      <c r="R100">
        <v>6</v>
      </c>
      <c r="S100">
        <v>4</v>
      </c>
      <c r="T100" t="s">
        <v>8</v>
      </c>
      <c r="U100" t="s">
        <v>12</v>
      </c>
      <c r="V100" t="s">
        <v>9</v>
      </c>
      <c r="W100" t="s">
        <v>92</v>
      </c>
      <c r="X100" t="s">
        <v>473</v>
      </c>
      <c r="Y100" s="1">
        <v>210000</v>
      </c>
    </row>
    <row r="101" spans="17:25" x14ac:dyDescent="0.3">
      <c r="Q101" t="s">
        <v>93</v>
      </c>
      <c r="R101">
        <v>4</v>
      </c>
      <c r="S101">
        <v>5</v>
      </c>
      <c r="T101" t="s">
        <v>12</v>
      </c>
      <c r="U101" t="s">
        <v>21</v>
      </c>
      <c r="V101" t="s">
        <v>17</v>
      </c>
      <c r="W101" t="s">
        <v>94</v>
      </c>
      <c r="X101" t="s">
        <v>95</v>
      </c>
      <c r="Y101" s="1">
        <v>220000</v>
      </c>
    </row>
    <row r="102" spans="17:25" x14ac:dyDescent="0.3">
      <c r="Q102" t="s">
        <v>96</v>
      </c>
      <c r="R102">
        <v>6</v>
      </c>
      <c r="S102">
        <v>3</v>
      </c>
      <c r="T102" t="s">
        <v>8</v>
      </c>
      <c r="U102" t="s">
        <v>13</v>
      </c>
      <c r="V102" t="s">
        <v>26</v>
      </c>
      <c r="W102" t="s">
        <v>97</v>
      </c>
      <c r="X102" t="s">
        <v>98</v>
      </c>
      <c r="Y102" s="1">
        <v>170000</v>
      </c>
    </row>
    <row r="103" spans="17:25" x14ac:dyDescent="0.3">
      <c r="Q103" t="s">
        <v>99</v>
      </c>
      <c r="R103">
        <v>5</v>
      </c>
      <c r="S103">
        <v>3</v>
      </c>
      <c r="T103" t="s">
        <v>8</v>
      </c>
      <c r="U103" t="s">
        <v>12</v>
      </c>
      <c r="V103" t="s">
        <v>17</v>
      </c>
      <c r="W103" t="s">
        <v>100</v>
      </c>
      <c r="X103" t="s">
        <v>482</v>
      </c>
      <c r="Y103" s="1">
        <v>210000</v>
      </c>
    </row>
    <row r="104" spans="17:25" x14ac:dyDescent="0.3">
      <c r="Q104" t="s">
        <v>101</v>
      </c>
      <c r="R104">
        <v>6</v>
      </c>
      <c r="S104">
        <v>3</v>
      </c>
      <c r="T104" t="s">
        <v>12</v>
      </c>
      <c r="U104" t="s">
        <v>8</v>
      </c>
      <c r="V104" t="s">
        <v>9</v>
      </c>
      <c r="W104" t="s">
        <v>181</v>
      </c>
      <c r="X104" t="s">
        <v>477</v>
      </c>
      <c r="Y104" s="1">
        <v>80000</v>
      </c>
    </row>
    <row r="105" spans="17:25" x14ac:dyDescent="0.3">
      <c r="Q105" t="s">
        <v>108</v>
      </c>
      <c r="R105">
        <v>4</v>
      </c>
      <c r="S105">
        <v>5</v>
      </c>
      <c r="T105" t="s">
        <v>12</v>
      </c>
      <c r="U105" t="s">
        <v>13</v>
      </c>
      <c r="V105" t="s">
        <v>17</v>
      </c>
      <c r="W105" t="s">
        <v>109</v>
      </c>
      <c r="X105" t="s">
        <v>110</v>
      </c>
      <c r="Y105" s="1">
        <v>250000</v>
      </c>
    </row>
    <row r="106" spans="17:25" x14ac:dyDescent="0.3">
      <c r="Q106" t="s">
        <v>229</v>
      </c>
      <c r="R106">
        <v>6</v>
      </c>
      <c r="S106">
        <v>4</v>
      </c>
      <c r="T106" t="s">
        <v>8</v>
      </c>
      <c r="U106" t="s">
        <v>12</v>
      </c>
      <c r="V106" t="s">
        <v>9</v>
      </c>
      <c r="W106" t="s">
        <v>230</v>
      </c>
      <c r="X106" t="s">
        <v>483</v>
      </c>
      <c r="Y106" s="1">
        <v>245000</v>
      </c>
    </row>
    <row r="107" spans="17:25" x14ac:dyDescent="0.3">
      <c r="Q107" t="s">
        <v>231</v>
      </c>
      <c r="R107">
        <v>5</v>
      </c>
      <c r="S107">
        <v>5</v>
      </c>
      <c r="T107" t="s">
        <v>12</v>
      </c>
      <c r="U107" t="s">
        <v>13</v>
      </c>
      <c r="V107" t="s">
        <v>9</v>
      </c>
      <c r="W107" t="s">
        <v>232</v>
      </c>
      <c r="X107" t="s">
        <v>233</v>
      </c>
      <c r="Y107" s="1">
        <v>250000</v>
      </c>
    </row>
    <row r="108" spans="17:25" x14ac:dyDescent="0.3">
      <c r="Q108" t="s">
        <v>234</v>
      </c>
      <c r="R108">
        <v>6</v>
      </c>
      <c r="S108">
        <v>3</v>
      </c>
      <c r="T108" t="s">
        <v>12</v>
      </c>
      <c r="U108" t="s">
        <v>8</v>
      </c>
      <c r="V108" t="s">
        <v>26</v>
      </c>
      <c r="W108" t="s">
        <v>235</v>
      </c>
      <c r="X108" t="s">
        <v>484</v>
      </c>
      <c r="Y108" s="1">
        <v>170000</v>
      </c>
    </row>
    <row r="109" spans="17:25" x14ac:dyDescent="0.3">
      <c r="Q109" t="s">
        <v>443</v>
      </c>
      <c r="R109">
        <v>5</v>
      </c>
      <c r="S109">
        <v>2</v>
      </c>
      <c r="T109" t="s">
        <v>8</v>
      </c>
      <c r="U109" t="s">
        <v>8</v>
      </c>
      <c r="V109" t="s">
        <v>22</v>
      </c>
      <c r="W109" t="s">
        <v>444</v>
      </c>
      <c r="X109" t="s">
        <v>476</v>
      </c>
      <c r="Y109" s="1">
        <v>50000</v>
      </c>
    </row>
    <row r="110" spans="17:25" x14ac:dyDescent="0.3">
      <c r="Q110" t="s">
        <v>441</v>
      </c>
      <c r="R110">
        <v>5</v>
      </c>
      <c r="S110">
        <v>3</v>
      </c>
      <c r="T110" t="s">
        <v>8</v>
      </c>
      <c r="U110" t="s">
        <v>12</v>
      </c>
      <c r="V110" t="s">
        <v>22</v>
      </c>
      <c r="W110" t="s">
        <v>442</v>
      </c>
      <c r="X110" t="s">
        <v>475</v>
      </c>
      <c r="Y110" s="1">
        <v>120000</v>
      </c>
    </row>
    <row r="111" spans="17:25" x14ac:dyDescent="0.3">
      <c r="Q111" t="s">
        <v>101</v>
      </c>
      <c r="R111">
        <v>6</v>
      </c>
      <c r="S111">
        <v>3</v>
      </c>
      <c r="T111" t="s">
        <v>12</v>
      </c>
      <c r="U111" t="s">
        <v>8</v>
      </c>
      <c r="V111" t="s">
        <v>9</v>
      </c>
      <c r="W111" t="s">
        <v>181</v>
      </c>
      <c r="X111" t="s">
        <v>477</v>
      </c>
      <c r="Y111" s="1">
        <v>80000</v>
      </c>
    </row>
    <row r="112" spans="17:25" x14ac:dyDescent="0.3">
      <c r="Q112" t="s">
        <v>584</v>
      </c>
      <c r="R112">
        <v>3</v>
      </c>
      <c r="S112">
        <v>5</v>
      </c>
      <c r="T112" t="s">
        <v>33</v>
      </c>
      <c r="U112" t="s">
        <v>33</v>
      </c>
      <c r="V112" t="s">
        <v>61</v>
      </c>
      <c r="W112" t="s">
        <v>585</v>
      </c>
      <c r="X112" t="s">
        <v>586</v>
      </c>
      <c r="Y112" s="1">
        <v>210000</v>
      </c>
    </row>
    <row r="113" spans="2:25" x14ac:dyDescent="0.3">
      <c r="B113"/>
      <c r="C113"/>
      <c r="D113"/>
      <c r="E113"/>
      <c r="F113"/>
      <c r="G113"/>
      <c r="H113"/>
      <c r="I113" s="1"/>
      <c r="Q113" s="2" t="s">
        <v>111</v>
      </c>
    </row>
    <row r="114" spans="2:25" x14ac:dyDescent="0.3">
      <c r="B114"/>
      <c r="C114"/>
      <c r="D114"/>
      <c r="E114"/>
      <c r="F114"/>
      <c r="G114"/>
      <c r="H114"/>
      <c r="I114" s="1"/>
      <c r="Q114" t="s">
        <v>16</v>
      </c>
      <c r="R114">
        <v>5</v>
      </c>
      <c r="S114">
        <v>5</v>
      </c>
      <c r="T114" t="s">
        <v>12</v>
      </c>
      <c r="U114" t="s">
        <v>12</v>
      </c>
      <c r="V114" t="s">
        <v>17</v>
      </c>
      <c r="W114" t="s">
        <v>18</v>
      </c>
      <c r="X114" t="s">
        <v>463</v>
      </c>
      <c r="Y114" s="1">
        <v>250000</v>
      </c>
    </row>
    <row r="115" spans="2:25" x14ac:dyDescent="0.3">
      <c r="Q115" t="s">
        <v>20</v>
      </c>
      <c r="R115">
        <v>5</v>
      </c>
      <c r="S115">
        <v>2</v>
      </c>
      <c r="T115" t="s">
        <v>8</v>
      </c>
      <c r="U115" t="s">
        <v>21</v>
      </c>
      <c r="V115" t="s">
        <v>22</v>
      </c>
      <c r="W115" t="s">
        <v>23</v>
      </c>
      <c r="X115" t="s">
        <v>464</v>
      </c>
      <c r="Y115" s="1">
        <v>0</v>
      </c>
    </row>
    <row r="116" spans="2:25" x14ac:dyDescent="0.3">
      <c r="Q116" t="s">
        <v>29</v>
      </c>
      <c r="R116">
        <v>6</v>
      </c>
      <c r="S116">
        <v>3</v>
      </c>
      <c r="T116" t="s">
        <v>8</v>
      </c>
      <c r="U116" t="s">
        <v>13</v>
      </c>
      <c r="V116" t="s">
        <v>9</v>
      </c>
      <c r="W116" t="s">
        <v>30</v>
      </c>
      <c r="X116" t="s">
        <v>31</v>
      </c>
      <c r="Y116" s="1">
        <v>140000</v>
      </c>
    </row>
    <row r="117" spans="2:25" x14ac:dyDescent="0.3">
      <c r="Q117" t="s">
        <v>45</v>
      </c>
      <c r="R117">
        <v>7</v>
      </c>
      <c r="S117">
        <v>1</v>
      </c>
      <c r="T117" t="s">
        <v>25</v>
      </c>
      <c r="U117" t="s">
        <v>13</v>
      </c>
      <c r="V117" t="s">
        <v>21</v>
      </c>
      <c r="W117" t="s">
        <v>46</v>
      </c>
      <c r="X117" t="s">
        <v>47</v>
      </c>
      <c r="Y117" s="1">
        <v>80000</v>
      </c>
    </row>
    <row r="118" spans="2:25" x14ac:dyDescent="0.3">
      <c r="Q118" t="s">
        <v>108</v>
      </c>
      <c r="R118">
        <v>4</v>
      </c>
      <c r="S118">
        <v>5</v>
      </c>
      <c r="T118" t="s">
        <v>12</v>
      </c>
      <c r="U118" t="s">
        <v>13</v>
      </c>
      <c r="V118" t="s">
        <v>17</v>
      </c>
      <c r="W118" t="s">
        <v>109</v>
      </c>
      <c r="X118" t="s">
        <v>110</v>
      </c>
      <c r="Y118" s="1">
        <v>250000</v>
      </c>
    </row>
    <row r="119" spans="2:25" x14ac:dyDescent="0.3">
      <c r="Q119" t="s">
        <v>112</v>
      </c>
      <c r="R119">
        <v>8</v>
      </c>
      <c r="S119">
        <v>4</v>
      </c>
      <c r="T119" t="s">
        <v>8</v>
      </c>
      <c r="U119" t="s">
        <v>12</v>
      </c>
      <c r="V119" t="s">
        <v>9</v>
      </c>
      <c r="W119" t="s">
        <v>113</v>
      </c>
      <c r="X119" t="s">
        <v>114</v>
      </c>
      <c r="Y119" s="1">
        <v>220000</v>
      </c>
    </row>
    <row r="120" spans="2:25" x14ac:dyDescent="0.3">
      <c r="Q120" t="s">
        <v>115</v>
      </c>
      <c r="R120">
        <v>5</v>
      </c>
      <c r="S120">
        <v>3</v>
      </c>
      <c r="T120" t="s">
        <v>12</v>
      </c>
      <c r="U120" t="s">
        <v>13</v>
      </c>
      <c r="V120" t="s">
        <v>9</v>
      </c>
      <c r="W120" t="s">
        <v>116</v>
      </c>
      <c r="X120" t="s">
        <v>117</v>
      </c>
      <c r="Y120" s="1">
        <v>130000</v>
      </c>
    </row>
    <row r="121" spans="2:25" x14ac:dyDescent="0.3">
      <c r="Q121" t="s">
        <v>118</v>
      </c>
      <c r="R121">
        <v>7</v>
      </c>
      <c r="S121">
        <v>3</v>
      </c>
      <c r="T121" t="s">
        <v>25</v>
      </c>
      <c r="U121" t="s">
        <v>13</v>
      </c>
      <c r="V121" t="s">
        <v>9</v>
      </c>
      <c r="W121" t="s">
        <v>119</v>
      </c>
      <c r="X121" t="s">
        <v>120</v>
      </c>
      <c r="Y121" s="1">
        <v>260000</v>
      </c>
    </row>
    <row r="122" spans="2:25" x14ac:dyDescent="0.3">
      <c r="Q122" t="s">
        <v>121</v>
      </c>
      <c r="R122">
        <v>6</v>
      </c>
      <c r="S122">
        <v>3</v>
      </c>
      <c r="T122" t="s">
        <v>12</v>
      </c>
      <c r="U122" t="s">
        <v>12</v>
      </c>
      <c r="V122" t="s">
        <v>9</v>
      </c>
      <c r="W122" t="s">
        <v>122</v>
      </c>
      <c r="X122" t="s">
        <v>485</v>
      </c>
      <c r="Y122" s="1">
        <v>150000</v>
      </c>
    </row>
    <row r="123" spans="2:25" x14ac:dyDescent="0.3">
      <c r="Q123" t="s">
        <v>487</v>
      </c>
      <c r="R123">
        <v>6</v>
      </c>
      <c r="S123">
        <v>5</v>
      </c>
      <c r="T123" t="s">
        <v>25</v>
      </c>
      <c r="U123" t="s">
        <v>8</v>
      </c>
      <c r="V123" t="s">
        <v>17</v>
      </c>
      <c r="W123" t="s">
        <v>488</v>
      </c>
      <c r="X123" t="s">
        <v>489</v>
      </c>
      <c r="Y123" s="1">
        <v>340000</v>
      </c>
    </row>
    <row r="124" spans="2:25" x14ac:dyDescent="0.3">
      <c r="Q124" s="6" t="s">
        <v>490</v>
      </c>
      <c r="R124">
        <v>7</v>
      </c>
      <c r="S124">
        <v>4</v>
      </c>
      <c r="T124" t="s">
        <v>25</v>
      </c>
      <c r="U124" t="s">
        <v>12</v>
      </c>
      <c r="V124" t="s">
        <v>9</v>
      </c>
      <c r="W124" t="s">
        <v>491</v>
      </c>
      <c r="X124" t="s">
        <v>492</v>
      </c>
      <c r="Y124" s="1">
        <v>230000</v>
      </c>
    </row>
    <row r="125" spans="2:25" x14ac:dyDescent="0.3">
      <c r="Q125" t="s">
        <v>493</v>
      </c>
      <c r="R125">
        <v>6</v>
      </c>
      <c r="S125">
        <v>4</v>
      </c>
      <c r="T125" t="s">
        <v>12</v>
      </c>
      <c r="U125" t="s">
        <v>33</v>
      </c>
      <c r="V125" t="s">
        <v>9</v>
      </c>
      <c r="W125" t="s">
        <v>494</v>
      </c>
      <c r="X125" t="s">
        <v>495</v>
      </c>
      <c r="Y125" s="1">
        <v>190000</v>
      </c>
    </row>
    <row r="126" spans="2:25" x14ac:dyDescent="0.3">
      <c r="Q126" s="2" t="s">
        <v>124</v>
      </c>
    </row>
    <row r="127" spans="2:25" x14ac:dyDescent="0.3">
      <c r="Q127" t="s">
        <v>16</v>
      </c>
      <c r="R127">
        <v>5</v>
      </c>
      <c r="S127">
        <v>5</v>
      </c>
      <c r="T127" t="s">
        <v>12</v>
      </c>
      <c r="U127" t="s">
        <v>12</v>
      </c>
      <c r="V127" t="s">
        <v>17</v>
      </c>
      <c r="W127" t="s">
        <v>18</v>
      </c>
      <c r="X127" t="s">
        <v>463</v>
      </c>
      <c r="Y127" s="1">
        <v>250000</v>
      </c>
    </row>
    <row r="128" spans="2:25" x14ac:dyDescent="0.3">
      <c r="Q128" t="s">
        <v>20</v>
      </c>
      <c r="R128">
        <v>5</v>
      </c>
      <c r="S128">
        <v>2</v>
      </c>
      <c r="T128" t="s">
        <v>8</v>
      </c>
      <c r="U128" t="s">
        <v>21</v>
      </c>
      <c r="V128" t="s">
        <v>22</v>
      </c>
      <c r="W128" t="s">
        <v>23</v>
      </c>
      <c r="X128" t="s">
        <v>464</v>
      </c>
      <c r="Y128" s="1">
        <v>0</v>
      </c>
    </row>
    <row r="129" spans="17:25" x14ac:dyDescent="0.3">
      <c r="Q129" t="s">
        <v>29</v>
      </c>
      <c r="R129">
        <v>6</v>
      </c>
      <c r="S129">
        <v>3</v>
      </c>
      <c r="T129" t="s">
        <v>8</v>
      </c>
      <c r="U129" t="s">
        <v>13</v>
      </c>
      <c r="V129" t="s">
        <v>9</v>
      </c>
      <c r="W129" t="s">
        <v>30</v>
      </c>
      <c r="X129" t="s">
        <v>31</v>
      </c>
      <c r="Y129" s="1">
        <v>140000</v>
      </c>
    </row>
    <row r="130" spans="17:25" x14ac:dyDescent="0.3">
      <c r="Q130" t="s">
        <v>45</v>
      </c>
      <c r="R130">
        <v>7</v>
      </c>
      <c r="S130">
        <v>1</v>
      </c>
      <c r="T130" t="s">
        <v>25</v>
      </c>
      <c r="U130" t="s">
        <v>13</v>
      </c>
      <c r="V130" t="s">
        <v>21</v>
      </c>
      <c r="W130" t="s">
        <v>46</v>
      </c>
      <c r="X130" t="s">
        <v>47</v>
      </c>
      <c r="Y130" s="1">
        <v>80000</v>
      </c>
    </row>
    <row r="131" spans="17:25" x14ac:dyDescent="0.3">
      <c r="Q131" t="s">
        <v>60</v>
      </c>
      <c r="R131">
        <v>6</v>
      </c>
      <c r="S131">
        <v>6</v>
      </c>
      <c r="T131" t="s">
        <v>8</v>
      </c>
      <c r="U131" t="s">
        <v>12</v>
      </c>
      <c r="V131" t="s">
        <v>61</v>
      </c>
      <c r="W131" t="s">
        <v>62</v>
      </c>
      <c r="X131" t="s">
        <v>63</v>
      </c>
      <c r="Y131" s="1">
        <v>380000</v>
      </c>
    </row>
    <row r="132" spans="17:25" x14ac:dyDescent="0.3">
      <c r="Q132" t="s">
        <v>88</v>
      </c>
      <c r="R132">
        <v>5</v>
      </c>
      <c r="S132">
        <v>4</v>
      </c>
      <c r="T132" t="s">
        <v>8</v>
      </c>
      <c r="U132" t="s">
        <v>13</v>
      </c>
      <c r="V132" t="s">
        <v>9</v>
      </c>
      <c r="W132" t="s">
        <v>89</v>
      </c>
      <c r="X132" t="s">
        <v>90</v>
      </c>
      <c r="Y132" s="1">
        <v>200000</v>
      </c>
    </row>
    <row r="133" spans="17:25" x14ac:dyDescent="0.3">
      <c r="Q133" t="s">
        <v>101</v>
      </c>
      <c r="R133">
        <v>6</v>
      </c>
      <c r="S133">
        <v>3</v>
      </c>
      <c r="T133" t="s">
        <v>12</v>
      </c>
      <c r="U133" t="s">
        <v>8</v>
      </c>
      <c r="V133" t="s">
        <v>9</v>
      </c>
      <c r="W133" t="s">
        <v>181</v>
      </c>
      <c r="X133" t="s">
        <v>477</v>
      </c>
      <c r="Y133" s="1">
        <v>80000</v>
      </c>
    </row>
    <row r="134" spans="17:25" x14ac:dyDescent="0.3">
      <c r="Q134" t="s">
        <v>96</v>
      </c>
      <c r="R134">
        <v>6</v>
      </c>
      <c r="S134">
        <v>3</v>
      </c>
      <c r="T134" t="s">
        <v>8</v>
      </c>
      <c r="U134" t="s">
        <v>13</v>
      </c>
      <c r="V134" t="s">
        <v>26</v>
      </c>
      <c r="W134" t="s">
        <v>97</v>
      </c>
      <c r="X134" t="s">
        <v>98</v>
      </c>
      <c r="Y134" s="1">
        <v>170000</v>
      </c>
    </row>
    <row r="135" spans="17:25" x14ac:dyDescent="0.3">
      <c r="Q135" t="s">
        <v>121</v>
      </c>
      <c r="R135">
        <v>6</v>
      </c>
      <c r="S135">
        <v>3</v>
      </c>
      <c r="T135" t="s">
        <v>12</v>
      </c>
      <c r="U135" t="s">
        <v>12</v>
      </c>
      <c r="V135" t="s">
        <v>9</v>
      </c>
      <c r="W135" t="s">
        <v>122</v>
      </c>
      <c r="X135" t="s">
        <v>123</v>
      </c>
      <c r="Y135" s="1">
        <v>150000</v>
      </c>
    </row>
    <row r="136" spans="17:25" x14ac:dyDescent="0.3">
      <c r="Q136" t="s">
        <v>99</v>
      </c>
      <c r="R136">
        <v>5</v>
      </c>
      <c r="S136">
        <v>3</v>
      </c>
      <c r="T136" t="s">
        <v>8</v>
      </c>
      <c r="U136" t="s">
        <v>12</v>
      </c>
      <c r="V136" t="s">
        <v>17</v>
      </c>
      <c r="W136" t="s">
        <v>100</v>
      </c>
      <c r="X136" t="s">
        <v>474</v>
      </c>
      <c r="Y136" s="1">
        <v>210000</v>
      </c>
    </row>
    <row r="137" spans="17:25" x14ac:dyDescent="0.3">
      <c r="Q137" s="2" t="s">
        <v>125</v>
      </c>
    </row>
    <row r="138" spans="17:25" x14ac:dyDescent="0.3">
      <c r="Q138" t="s">
        <v>11</v>
      </c>
      <c r="R138">
        <v>5</v>
      </c>
      <c r="S138">
        <v>4</v>
      </c>
      <c r="T138" t="s">
        <v>12</v>
      </c>
      <c r="U138" t="s">
        <v>13</v>
      </c>
      <c r="V138" t="s">
        <v>9</v>
      </c>
      <c r="W138" t="s">
        <v>14</v>
      </c>
      <c r="X138" t="s">
        <v>15</v>
      </c>
      <c r="Y138" s="1">
        <v>195000</v>
      </c>
    </row>
    <row r="139" spans="17:25" x14ac:dyDescent="0.3">
      <c r="Q139" t="s">
        <v>24</v>
      </c>
      <c r="R139">
        <v>9</v>
      </c>
      <c r="S139">
        <v>3</v>
      </c>
      <c r="T139" t="s">
        <v>25</v>
      </c>
      <c r="U139" t="s">
        <v>8</v>
      </c>
      <c r="V139" t="s">
        <v>26</v>
      </c>
      <c r="W139" t="s">
        <v>27</v>
      </c>
      <c r="X139" t="s">
        <v>465</v>
      </c>
      <c r="Y139" s="1">
        <v>210000</v>
      </c>
    </row>
    <row r="140" spans="17:25" x14ac:dyDescent="0.3">
      <c r="Q140" t="s">
        <v>36</v>
      </c>
      <c r="R140">
        <v>5</v>
      </c>
      <c r="S140">
        <v>7</v>
      </c>
      <c r="T140" t="s">
        <v>12</v>
      </c>
      <c r="U140" t="s">
        <v>13</v>
      </c>
      <c r="V140" t="s">
        <v>17</v>
      </c>
      <c r="W140" t="s">
        <v>37</v>
      </c>
      <c r="X140" t="s">
        <v>38</v>
      </c>
      <c r="Y140" s="1">
        <v>170000</v>
      </c>
    </row>
    <row r="141" spans="17:25" x14ac:dyDescent="0.3">
      <c r="Q141" t="s">
        <v>126</v>
      </c>
      <c r="R141">
        <v>5</v>
      </c>
      <c r="S141">
        <v>5</v>
      </c>
      <c r="T141" t="s">
        <v>8</v>
      </c>
      <c r="U141" t="s">
        <v>33</v>
      </c>
      <c r="V141" t="s">
        <v>17</v>
      </c>
      <c r="W141" t="s">
        <v>127</v>
      </c>
      <c r="X141" t="s">
        <v>128</v>
      </c>
      <c r="Y141" s="1">
        <v>260000</v>
      </c>
    </row>
    <row r="142" spans="17:25" x14ac:dyDescent="0.3">
      <c r="Q142" t="s">
        <v>16</v>
      </c>
      <c r="R142">
        <v>5</v>
      </c>
      <c r="S142">
        <v>5</v>
      </c>
      <c r="T142" t="s">
        <v>12</v>
      </c>
      <c r="U142" t="s">
        <v>12</v>
      </c>
      <c r="V142" t="s">
        <v>17</v>
      </c>
      <c r="W142" t="s">
        <v>18</v>
      </c>
      <c r="X142" t="s">
        <v>463</v>
      </c>
      <c r="Y142" s="1">
        <v>250000</v>
      </c>
    </row>
    <row r="143" spans="17:25" x14ac:dyDescent="0.3">
      <c r="Q143" t="s">
        <v>20</v>
      </c>
      <c r="R143">
        <v>5</v>
      </c>
      <c r="S143">
        <v>2</v>
      </c>
      <c r="T143" t="s">
        <v>8</v>
      </c>
      <c r="U143" t="s">
        <v>21</v>
      </c>
      <c r="V143" t="s">
        <v>22</v>
      </c>
      <c r="W143" t="s">
        <v>23</v>
      </c>
      <c r="X143" t="s">
        <v>464</v>
      </c>
      <c r="Y143" s="1">
        <v>0</v>
      </c>
    </row>
    <row r="144" spans="17:25" x14ac:dyDescent="0.3">
      <c r="Q144" t="s">
        <v>29</v>
      </c>
      <c r="R144">
        <v>6</v>
      </c>
      <c r="S144">
        <v>3</v>
      </c>
      <c r="T144" t="s">
        <v>8</v>
      </c>
      <c r="U144" t="s">
        <v>13</v>
      </c>
      <c r="V144" t="s">
        <v>9</v>
      </c>
      <c r="W144" t="s">
        <v>30</v>
      </c>
      <c r="X144" t="s">
        <v>31</v>
      </c>
      <c r="Y144" s="1">
        <v>140000</v>
      </c>
    </row>
    <row r="145" spans="17:25" x14ac:dyDescent="0.3">
      <c r="Q145" t="s">
        <v>45</v>
      </c>
      <c r="R145">
        <v>7</v>
      </c>
      <c r="S145">
        <v>1</v>
      </c>
      <c r="T145" t="s">
        <v>25</v>
      </c>
      <c r="U145" t="s">
        <v>13</v>
      </c>
      <c r="V145" t="s">
        <v>21</v>
      </c>
      <c r="W145" t="s">
        <v>46</v>
      </c>
      <c r="X145" t="s">
        <v>47</v>
      </c>
      <c r="Y145" s="1">
        <v>80000</v>
      </c>
    </row>
    <row r="146" spans="17:25" x14ac:dyDescent="0.3">
      <c r="Q146" t="s">
        <v>60</v>
      </c>
      <c r="R146">
        <v>6</v>
      </c>
      <c r="S146">
        <v>6</v>
      </c>
      <c r="T146" t="s">
        <v>8</v>
      </c>
      <c r="U146" t="s">
        <v>12</v>
      </c>
      <c r="V146" t="s">
        <v>61</v>
      </c>
      <c r="W146" t="s">
        <v>62</v>
      </c>
      <c r="X146" t="s">
        <v>63</v>
      </c>
      <c r="Y146" s="1">
        <v>380000</v>
      </c>
    </row>
    <row r="147" spans="17:25" x14ac:dyDescent="0.3">
      <c r="Q147" t="s">
        <v>129</v>
      </c>
      <c r="R147">
        <v>6</v>
      </c>
      <c r="S147">
        <v>6</v>
      </c>
      <c r="T147" t="s">
        <v>12</v>
      </c>
      <c r="U147" t="s">
        <v>13</v>
      </c>
      <c r="V147" t="s">
        <v>9</v>
      </c>
      <c r="W147" t="s">
        <v>130</v>
      </c>
      <c r="X147" t="s">
        <v>131</v>
      </c>
      <c r="Y147" s="1">
        <v>240000</v>
      </c>
    </row>
    <row r="148" spans="17:25" x14ac:dyDescent="0.3">
      <c r="Q148" t="s">
        <v>460</v>
      </c>
      <c r="R148">
        <v>6</v>
      </c>
      <c r="S148">
        <v>3</v>
      </c>
      <c r="T148" t="s">
        <v>12</v>
      </c>
      <c r="U148" t="s">
        <v>12</v>
      </c>
      <c r="V148" t="s">
        <v>9</v>
      </c>
      <c r="W148" t="s">
        <v>461</v>
      </c>
      <c r="X148" t="s">
        <v>486</v>
      </c>
      <c r="Y148" s="1">
        <v>170000</v>
      </c>
    </row>
    <row r="149" spans="17:25" x14ac:dyDescent="0.3">
      <c r="Q149" t="s">
        <v>596</v>
      </c>
      <c r="R149">
        <v>9</v>
      </c>
      <c r="S149">
        <v>2</v>
      </c>
      <c r="T149" t="s">
        <v>25</v>
      </c>
      <c r="U149" t="s">
        <v>12</v>
      </c>
      <c r="V149" t="s">
        <v>26</v>
      </c>
      <c r="W149" t="s">
        <v>597</v>
      </c>
      <c r="X149" t="s">
        <v>598</v>
      </c>
      <c r="Y149" s="1">
        <v>150000</v>
      </c>
    </row>
    <row r="150" spans="17:25" x14ac:dyDescent="0.3">
      <c r="Q150" s="2" t="s">
        <v>236</v>
      </c>
    </row>
    <row r="151" spans="17:25" x14ac:dyDescent="0.3">
      <c r="Q151" t="s">
        <v>132</v>
      </c>
      <c r="R151">
        <v>5</v>
      </c>
      <c r="S151">
        <v>5</v>
      </c>
      <c r="T151" t="s">
        <v>12</v>
      </c>
      <c r="U151" t="s">
        <v>13</v>
      </c>
      <c r="V151" t="s">
        <v>17</v>
      </c>
      <c r="W151" t="s">
        <v>133</v>
      </c>
      <c r="X151" t="s">
        <v>134</v>
      </c>
      <c r="Y151" s="1">
        <v>200000</v>
      </c>
    </row>
    <row r="152" spans="17:25" x14ac:dyDescent="0.3">
      <c r="Q152" t="s">
        <v>36</v>
      </c>
      <c r="R152">
        <v>5</v>
      </c>
      <c r="S152">
        <v>7</v>
      </c>
      <c r="T152" t="s">
        <v>12</v>
      </c>
      <c r="U152" t="s">
        <v>13</v>
      </c>
      <c r="V152" t="s">
        <v>17</v>
      </c>
      <c r="W152" t="s">
        <v>37</v>
      </c>
      <c r="X152" t="s">
        <v>38</v>
      </c>
      <c r="Y152" s="1">
        <v>170000</v>
      </c>
    </row>
    <row r="153" spans="17:25" x14ac:dyDescent="0.3">
      <c r="Q153" t="s">
        <v>135</v>
      </c>
      <c r="R153">
        <v>5</v>
      </c>
      <c r="S153">
        <v>4</v>
      </c>
      <c r="T153" t="s">
        <v>12</v>
      </c>
      <c r="U153" t="s">
        <v>13</v>
      </c>
      <c r="V153" t="s">
        <v>9</v>
      </c>
      <c r="W153" t="s">
        <v>136</v>
      </c>
      <c r="X153" t="s">
        <v>137</v>
      </c>
      <c r="Y153" s="1">
        <v>130000</v>
      </c>
    </row>
    <row r="154" spans="17:25" x14ac:dyDescent="0.3">
      <c r="Q154" t="s">
        <v>11</v>
      </c>
      <c r="R154">
        <v>5</v>
      </c>
      <c r="S154">
        <v>4</v>
      </c>
      <c r="T154" t="s">
        <v>12</v>
      </c>
      <c r="U154" t="s">
        <v>13</v>
      </c>
      <c r="V154" t="s">
        <v>9</v>
      </c>
      <c r="W154" t="s">
        <v>14</v>
      </c>
      <c r="X154" t="s">
        <v>15</v>
      </c>
      <c r="Y154" s="1">
        <v>195000</v>
      </c>
    </row>
    <row r="155" spans="17:25" x14ac:dyDescent="0.3">
      <c r="Q155" t="s">
        <v>24</v>
      </c>
      <c r="R155">
        <v>9</v>
      </c>
      <c r="S155">
        <v>3</v>
      </c>
      <c r="T155" t="s">
        <v>25</v>
      </c>
      <c r="U155" t="s">
        <v>8</v>
      </c>
      <c r="V155" t="s">
        <v>26</v>
      </c>
      <c r="W155" t="s">
        <v>27</v>
      </c>
      <c r="X155" t="s">
        <v>28</v>
      </c>
      <c r="Y155" s="1">
        <v>210000</v>
      </c>
    </row>
    <row r="156" spans="17:25" x14ac:dyDescent="0.3">
      <c r="Q156" t="s">
        <v>126</v>
      </c>
      <c r="R156">
        <v>5</v>
      </c>
      <c r="S156">
        <v>5</v>
      </c>
      <c r="T156" t="s">
        <v>8</v>
      </c>
      <c r="U156" t="s">
        <v>33</v>
      </c>
      <c r="V156" t="s">
        <v>17</v>
      </c>
      <c r="W156" t="s">
        <v>127</v>
      </c>
      <c r="X156" t="s">
        <v>128</v>
      </c>
      <c r="Y156" s="1">
        <v>260000</v>
      </c>
    </row>
    <row r="157" spans="17:25" x14ac:dyDescent="0.3">
      <c r="Q157" t="s">
        <v>16</v>
      </c>
      <c r="R157">
        <v>5</v>
      </c>
      <c r="S157">
        <v>5</v>
      </c>
      <c r="T157" t="s">
        <v>12</v>
      </c>
      <c r="U157" t="s">
        <v>12</v>
      </c>
      <c r="V157" t="s">
        <v>17</v>
      </c>
      <c r="W157" t="s">
        <v>18</v>
      </c>
      <c r="X157" t="s">
        <v>463</v>
      </c>
      <c r="Y157" s="1">
        <v>250000</v>
      </c>
    </row>
    <row r="158" spans="17:25" x14ac:dyDescent="0.3">
      <c r="Q158" t="s">
        <v>20</v>
      </c>
      <c r="R158">
        <v>5</v>
      </c>
      <c r="S158">
        <v>2</v>
      </c>
      <c r="T158" t="s">
        <v>8</v>
      </c>
      <c r="U158" t="s">
        <v>21</v>
      </c>
      <c r="V158" t="s">
        <v>22</v>
      </c>
      <c r="W158" t="s">
        <v>23</v>
      </c>
      <c r="X158" t="s">
        <v>464</v>
      </c>
      <c r="Y158" s="1">
        <v>0</v>
      </c>
    </row>
    <row r="159" spans="17:25" x14ac:dyDescent="0.3">
      <c r="Q159" t="s">
        <v>29</v>
      </c>
      <c r="R159">
        <v>6</v>
      </c>
      <c r="S159">
        <v>3</v>
      </c>
      <c r="T159" t="s">
        <v>8</v>
      </c>
      <c r="U159" t="s">
        <v>13</v>
      </c>
      <c r="V159" t="s">
        <v>9</v>
      </c>
      <c r="W159" t="s">
        <v>30</v>
      </c>
      <c r="X159" t="s">
        <v>31</v>
      </c>
      <c r="Y159" s="1">
        <v>140000</v>
      </c>
    </row>
    <row r="160" spans="17:25" x14ac:dyDescent="0.3">
      <c r="Q160" t="s">
        <v>45</v>
      </c>
      <c r="R160">
        <v>7</v>
      </c>
      <c r="S160">
        <v>1</v>
      </c>
      <c r="T160" t="s">
        <v>25</v>
      </c>
      <c r="U160" t="s">
        <v>13</v>
      </c>
      <c r="V160" t="s">
        <v>21</v>
      </c>
      <c r="W160" t="s">
        <v>46</v>
      </c>
      <c r="X160" t="s">
        <v>47</v>
      </c>
      <c r="Y160" s="1">
        <v>80000</v>
      </c>
    </row>
    <row r="161" spans="17:25" x14ac:dyDescent="0.3">
      <c r="Q161" t="s">
        <v>60</v>
      </c>
      <c r="R161">
        <v>6</v>
      </c>
      <c r="S161">
        <v>6</v>
      </c>
      <c r="T161" t="s">
        <v>8</v>
      </c>
      <c r="U161" t="s">
        <v>12</v>
      </c>
      <c r="V161" t="s">
        <v>61</v>
      </c>
      <c r="W161" t="s">
        <v>62</v>
      </c>
      <c r="X161" t="s">
        <v>63</v>
      </c>
      <c r="Y161" s="1">
        <v>380000</v>
      </c>
    </row>
    <row r="162" spans="17:25" x14ac:dyDescent="0.3">
      <c r="Q162" t="s">
        <v>129</v>
      </c>
      <c r="R162">
        <v>6</v>
      </c>
      <c r="S162">
        <v>6</v>
      </c>
      <c r="T162" t="s">
        <v>12</v>
      </c>
      <c r="U162" t="s">
        <v>13</v>
      </c>
      <c r="V162" t="s">
        <v>9</v>
      </c>
      <c r="W162" t="s">
        <v>130</v>
      </c>
      <c r="X162" t="s">
        <v>131</v>
      </c>
      <c r="Y162" s="1">
        <v>240000</v>
      </c>
    </row>
    <row r="163" spans="17:25" x14ac:dyDescent="0.3">
      <c r="Q163" t="s">
        <v>460</v>
      </c>
      <c r="R163">
        <v>6</v>
      </c>
      <c r="S163">
        <v>3</v>
      </c>
      <c r="T163" t="s">
        <v>12</v>
      </c>
      <c r="U163" t="s">
        <v>12</v>
      </c>
      <c r="V163" t="s">
        <v>9</v>
      </c>
      <c r="W163" t="s">
        <v>461</v>
      </c>
      <c r="X163" t="s">
        <v>486</v>
      </c>
      <c r="Y163" s="1">
        <v>170000</v>
      </c>
    </row>
    <row r="164" spans="17:25" x14ac:dyDescent="0.3">
      <c r="Q164" t="s">
        <v>596</v>
      </c>
      <c r="R164">
        <v>9</v>
      </c>
      <c r="S164">
        <v>2</v>
      </c>
      <c r="T164" t="s">
        <v>25</v>
      </c>
      <c r="U164" t="s">
        <v>12</v>
      </c>
      <c r="V164" t="s">
        <v>26</v>
      </c>
      <c r="W164" t="s">
        <v>597</v>
      </c>
      <c r="X164" t="s">
        <v>598</v>
      </c>
      <c r="Y164" s="1">
        <v>150000</v>
      </c>
    </row>
    <row r="165" spans="17:25" x14ac:dyDescent="0.3">
      <c r="Q165" s="2" t="s">
        <v>244</v>
      </c>
    </row>
    <row r="166" spans="17:25" x14ac:dyDescent="0.3">
      <c r="Q166" t="s">
        <v>11</v>
      </c>
      <c r="R166">
        <v>5</v>
      </c>
      <c r="S166">
        <v>4</v>
      </c>
      <c r="T166" t="s">
        <v>12</v>
      </c>
      <c r="U166" t="s">
        <v>13</v>
      </c>
      <c r="V166" t="s">
        <v>9</v>
      </c>
      <c r="W166" t="s">
        <v>14</v>
      </c>
      <c r="X166" t="s">
        <v>15</v>
      </c>
      <c r="Y166" s="1">
        <v>195000</v>
      </c>
    </row>
    <row r="167" spans="17:25" x14ac:dyDescent="0.3">
      <c r="Q167" t="s">
        <v>36</v>
      </c>
      <c r="R167">
        <v>5</v>
      </c>
      <c r="S167">
        <v>7</v>
      </c>
      <c r="T167" t="s">
        <v>12</v>
      </c>
      <c r="U167" t="s">
        <v>13</v>
      </c>
      <c r="V167" t="s">
        <v>17</v>
      </c>
      <c r="W167" t="s">
        <v>37</v>
      </c>
      <c r="X167" t="s">
        <v>38</v>
      </c>
      <c r="Y167" s="1">
        <v>170000</v>
      </c>
    </row>
    <row r="168" spans="17:25" x14ac:dyDescent="0.3">
      <c r="Q168" t="s">
        <v>24</v>
      </c>
      <c r="R168">
        <v>9</v>
      </c>
      <c r="S168">
        <v>3</v>
      </c>
      <c r="T168" t="s">
        <v>25</v>
      </c>
      <c r="U168" t="s">
        <v>8</v>
      </c>
      <c r="V168" t="s">
        <v>26</v>
      </c>
      <c r="W168" t="s">
        <v>27</v>
      </c>
      <c r="X168" t="s">
        <v>28</v>
      </c>
      <c r="Y168" s="1">
        <v>210000</v>
      </c>
    </row>
    <row r="169" spans="17:25" x14ac:dyDescent="0.3">
      <c r="Q169" t="s">
        <v>126</v>
      </c>
      <c r="R169">
        <v>5</v>
      </c>
      <c r="S169">
        <v>5</v>
      </c>
      <c r="T169" t="s">
        <v>8</v>
      </c>
      <c r="U169" t="s">
        <v>33</v>
      </c>
      <c r="V169" t="s">
        <v>17</v>
      </c>
      <c r="W169" t="s">
        <v>127</v>
      </c>
      <c r="X169" t="s">
        <v>128</v>
      </c>
      <c r="Y169" s="1">
        <v>260000</v>
      </c>
    </row>
    <row r="170" spans="17:25" x14ac:dyDescent="0.3">
      <c r="Q170" t="s">
        <v>16</v>
      </c>
      <c r="R170">
        <v>5</v>
      </c>
      <c r="S170">
        <v>5</v>
      </c>
      <c r="T170" t="s">
        <v>12</v>
      </c>
      <c r="U170" t="s">
        <v>12</v>
      </c>
      <c r="V170" t="s">
        <v>17</v>
      </c>
      <c r="W170" t="s">
        <v>18</v>
      </c>
      <c r="X170" t="s">
        <v>463</v>
      </c>
      <c r="Y170" s="1">
        <v>250000</v>
      </c>
    </row>
    <row r="171" spans="17:25" x14ac:dyDescent="0.3">
      <c r="Q171" t="s">
        <v>20</v>
      </c>
      <c r="R171">
        <v>5</v>
      </c>
      <c r="S171">
        <v>2</v>
      </c>
      <c r="T171" t="s">
        <v>8</v>
      </c>
      <c r="U171" t="s">
        <v>21</v>
      </c>
      <c r="V171" t="s">
        <v>22</v>
      </c>
      <c r="W171" t="s">
        <v>23</v>
      </c>
      <c r="X171" t="s">
        <v>464</v>
      </c>
      <c r="Y171" s="1">
        <v>0</v>
      </c>
    </row>
    <row r="172" spans="17:25" x14ac:dyDescent="0.3">
      <c r="Q172" t="s">
        <v>29</v>
      </c>
      <c r="R172">
        <v>6</v>
      </c>
      <c r="S172">
        <v>3</v>
      </c>
      <c r="T172" t="s">
        <v>8</v>
      </c>
      <c r="U172" t="s">
        <v>13</v>
      </c>
      <c r="V172" t="s">
        <v>9</v>
      </c>
      <c r="W172" t="s">
        <v>30</v>
      </c>
      <c r="X172" t="s">
        <v>31</v>
      </c>
      <c r="Y172" s="1">
        <v>140000</v>
      </c>
    </row>
    <row r="173" spans="17:25" x14ac:dyDescent="0.3">
      <c r="Q173" t="s">
        <v>45</v>
      </c>
      <c r="R173">
        <v>7</v>
      </c>
      <c r="S173">
        <v>1</v>
      </c>
      <c r="T173" t="s">
        <v>25</v>
      </c>
      <c r="U173" t="s">
        <v>13</v>
      </c>
      <c r="V173" t="s">
        <v>21</v>
      </c>
      <c r="W173" t="s">
        <v>46</v>
      </c>
      <c r="X173" t="s">
        <v>47</v>
      </c>
      <c r="Y173" s="1">
        <v>80000</v>
      </c>
    </row>
    <row r="174" spans="17:25" x14ac:dyDescent="0.3">
      <c r="Q174" t="s">
        <v>60</v>
      </c>
      <c r="R174">
        <v>6</v>
      </c>
      <c r="S174">
        <v>6</v>
      </c>
      <c r="T174" t="s">
        <v>8</v>
      </c>
      <c r="U174" t="s">
        <v>12</v>
      </c>
      <c r="V174" t="s">
        <v>61</v>
      </c>
      <c r="W174" t="s">
        <v>62</v>
      </c>
      <c r="X174" t="s">
        <v>63</v>
      </c>
      <c r="Y174" s="1">
        <v>380000</v>
      </c>
    </row>
    <row r="175" spans="17:25" x14ac:dyDescent="0.3">
      <c r="Q175" t="s">
        <v>129</v>
      </c>
      <c r="R175">
        <v>6</v>
      </c>
      <c r="S175">
        <v>6</v>
      </c>
      <c r="T175" t="s">
        <v>12</v>
      </c>
      <c r="U175" t="s">
        <v>13</v>
      </c>
      <c r="V175" t="s">
        <v>9</v>
      </c>
      <c r="W175" t="s">
        <v>130</v>
      </c>
      <c r="X175" t="s">
        <v>131</v>
      </c>
      <c r="Y175" s="1">
        <v>240000</v>
      </c>
    </row>
    <row r="176" spans="17:25" x14ac:dyDescent="0.3">
      <c r="Q176" t="s">
        <v>449</v>
      </c>
      <c r="R176">
        <v>4</v>
      </c>
      <c r="S176">
        <v>5</v>
      </c>
      <c r="T176" t="s">
        <v>12</v>
      </c>
      <c r="U176" t="s">
        <v>21</v>
      </c>
      <c r="V176" t="s">
        <v>17</v>
      </c>
      <c r="W176" t="s">
        <v>450</v>
      </c>
      <c r="X176" t="s">
        <v>451</v>
      </c>
      <c r="Y176" s="1">
        <v>180000</v>
      </c>
    </row>
    <row r="177" spans="17:25" x14ac:dyDescent="0.3">
      <c r="Q177" t="s">
        <v>460</v>
      </c>
      <c r="R177">
        <v>6</v>
      </c>
      <c r="S177">
        <v>3</v>
      </c>
      <c r="T177" t="s">
        <v>12</v>
      </c>
      <c r="U177" t="s">
        <v>12</v>
      </c>
      <c r="V177" t="s">
        <v>9</v>
      </c>
      <c r="W177" t="s">
        <v>461</v>
      </c>
      <c r="X177" t="s">
        <v>486</v>
      </c>
      <c r="Y177" s="1">
        <v>170000</v>
      </c>
    </row>
    <row r="178" spans="17:25" x14ac:dyDescent="0.3">
      <c r="Q178" t="s">
        <v>596</v>
      </c>
      <c r="R178">
        <v>9</v>
      </c>
      <c r="S178">
        <v>2</v>
      </c>
      <c r="T178" t="s">
        <v>25</v>
      </c>
      <c r="U178" t="s">
        <v>12</v>
      </c>
      <c r="V178" t="s">
        <v>26</v>
      </c>
      <c r="W178" t="s">
        <v>597</v>
      </c>
      <c r="X178" t="s">
        <v>598</v>
      </c>
      <c r="Y178" s="1">
        <v>150000</v>
      </c>
    </row>
    <row r="179" spans="17:25" x14ac:dyDescent="0.3">
      <c r="Q179" t="s">
        <v>599</v>
      </c>
      <c r="R179">
        <v>5</v>
      </c>
      <c r="S179">
        <v>4</v>
      </c>
      <c r="T179" t="s">
        <v>12</v>
      </c>
      <c r="U179" t="s">
        <v>21</v>
      </c>
      <c r="V179" t="s">
        <v>17</v>
      </c>
      <c r="W179" t="s">
        <v>600</v>
      </c>
      <c r="X179" t="s">
        <v>601</v>
      </c>
      <c r="Y179" s="1">
        <v>180000</v>
      </c>
    </row>
    <row r="180" spans="17:25" x14ac:dyDescent="0.3">
      <c r="Q180" s="2" t="s">
        <v>245</v>
      </c>
    </row>
    <row r="181" spans="17:25" x14ac:dyDescent="0.3">
      <c r="Q181" t="s">
        <v>11</v>
      </c>
      <c r="R181">
        <v>5</v>
      </c>
      <c r="S181">
        <v>4</v>
      </c>
      <c r="T181" t="s">
        <v>12</v>
      </c>
      <c r="U181" t="s">
        <v>13</v>
      </c>
      <c r="V181" t="s">
        <v>9</v>
      </c>
      <c r="W181" t="s">
        <v>14</v>
      </c>
      <c r="X181" t="s">
        <v>15</v>
      </c>
      <c r="Y181" s="1">
        <v>195000</v>
      </c>
    </row>
    <row r="182" spans="17:25" x14ac:dyDescent="0.3">
      <c r="Q182" t="s">
        <v>36</v>
      </c>
      <c r="R182">
        <v>5</v>
      </c>
      <c r="S182">
        <v>7</v>
      </c>
      <c r="T182" t="s">
        <v>12</v>
      </c>
      <c r="U182" t="s">
        <v>13</v>
      </c>
      <c r="V182" t="s">
        <v>17</v>
      </c>
      <c r="W182" t="s">
        <v>37</v>
      </c>
      <c r="X182" t="s">
        <v>38</v>
      </c>
      <c r="Y182" s="1">
        <v>170000</v>
      </c>
    </row>
    <row r="183" spans="17:25" x14ac:dyDescent="0.3">
      <c r="Q183" t="s">
        <v>24</v>
      </c>
      <c r="R183">
        <v>9</v>
      </c>
      <c r="S183">
        <v>3</v>
      </c>
      <c r="T183" t="s">
        <v>25</v>
      </c>
      <c r="U183" t="s">
        <v>8</v>
      </c>
      <c r="V183" t="s">
        <v>26</v>
      </c>
      <c r="W183" t="s">
        <v>27</v>
      </c>
      <c r="X183" t="s">
        <v>28</v>
      </c>
      <c r="Y183" s="1">
        <v>210000</v>
      </c>
    </row>
    <row r="184" spans="17:25" x14ac:dyDescent="0.3">
      <c r="Q184" t="s">
        <v>126</v>
      </c>
      <c r="R184">
        <v>5</v>
      </c>
      <c r="S184">
        <v>5</v>
      </c>
      <c r="T184" t="s">
        <v>8</v>
      </c>
      <c r="U184" t="s">
        <v>33</v>
      </c>
      <c r="V184" t="s">
        <v>17</v>
      </c>
      <c r="W184" t="s">
        <v>127</v>
      </c>
      <c r="X184" t="s">
        <v>128</v>
      </c>
      <c r="Y184" s="1">
        <v>260000</v>
      </c>
    </row>
    <row r="185" spans="17:25" x14ac:dyDescent="0.3">
      <c r="Q185" t="s">
        <v>16</v>
      </c>
      <c r="R185">
        <v>5</v>
      </c>
      <c r="S185">
        <v>5</v>
      </c>
      <c r="T185" t="s">
        <v>12</v>
      </c>
      <c r="U185" t="s">
        <v>12</v>
      </c>
      <c r="V185" t="s">
        <v>17</v>
      </c>
      <c r="W185" t="s">
        <v>18</v>
      </c>
      <c r="X185" t="s">
        <v>463</v>
      </c>
      <c r="Y185" s="1">
        <v>250000</v>
      </c>
    </row>
    <row r="186" spans="17:25" x14ac:dyDescent="0.3">
      <c r="Q186" t="s">
        <v>20</v>
      </c>
      <c r="R186">
        <v>5</v>
      </c>
      <c r="S186">
        <v>2</v>
      </c>
      <c r="T186" t="s">
        <v>8</v>
      </c>
      <c r="U186" t="s">
        <v>21</v>
      </c>
      <c r="V186" t="s">
        <v>22</v>
      </c>
      <c r="W186" t="s">
        <v>23</v>
      </c>
      <c r="X186" t="s">
        <v>464</v>
      </c>
      <c r="Y186" s="1">
        <v>0</v>
      </c>
    </row>
    <row r="187" spans="17:25" x14ac:dyDescent="0.3">
      <c r="Q187" t="s">
        <v>29</v>
      </c>
      <c r="R187">
        <v>6</v>
      </c>
      <c r="S187">
        <v>3</v>
      </c>
      <c r="T187" t="s">
        <v>8</v>
      </c>
      <c r="U187" t="s">
        <v>13</v>
      </c>
      <c r="V187" t="s">
        <v>9</v>
      </c>
      <c r="W187" t="s">
        <v>30</v>
      </c>
      <c r="X187" t="s">
        <v>31</v>
      </c>
      <c r="Y187" s="1">
        <v>140000</v>
      </c>
    </row>
    <row r="188" spans="17:25" x14ac:dyDescent="0.3">
      <c r="Q188" t="s">
        <v>45</v>
      </c>
      <c r="R188">
        <v>7</v>
      </c>
      <c r="S188">
        <v>1</v>
      </c>
      <c r="T188" t="s">
        <v>25</v>
      </c>
      <c r="U188" t="s">
        <v>13</v>
      </c>
      <c r="V188" t="s">
        <v>21</v>
      </c>
      <c r="W188" t="s">
        <v>46</v>
      </c>
      <c r="X188" t="s">
        <v>47</v>
      </c>
      <c r="Y188" s="1">
        <v>80000</v>
      </c>
    </row>
    <row r="189" spans="17:25" x14ac:dyDescent="0.3">
      <c r="Q189" t="s">
        <v>60</v>
      </c>
      <c r="R189">
        <v>6</v>
      </c>
      <c r="S189">
        <v>6</v>
      </c>
      <c r="T189" t="s">
        <v>8</v>
      </c>
      <c r="U189" t="s">
        <v>12</v>
      </c>
      <c r="V189" t="s">
        <v>61</v>
      </c>
      <c r="W189" t="s">
        <v>62</v>
      </c>
      <c r="X189" t="s">
        <v>63</v>
      </c>
      <c r="Y189" s="1">
        <v>380000</v>
      </c>
    </row>
    <row r="190" spans="17:25" x14ac:dyDescent="0.3">
      <c r="Q190" t="s">
        <v>129</v>
      </c>
      <c r="R190">
        <v>6</v>
      </c>
      <c r="S190">
        <v>6</v>
      </c>
      <c r="T190" t="s">
        <v>12</v>
      </c>
      <c r="U190" t="s">
        <v>13</v>
      </c>
      <c r="V190" t="s">
        <v>9</v>
      </c>
      <c r="W190" t="s">
        <v>130</v>
      </c>
      <c r="X190" t="s">
        <v>131</v>
      </c>
      <c r="Y190" s="1">
        <v>240000</v>
      </c>
    </row>
    <row r="191" spans="17:25" x14ac:dyDescent="0.3">
      <c r="Q191" t="s">
        <v>460</v>
      </c>
      <c r="R191">
        <v>6</v>
      </c>
      <c r="S191">
        <v>3</v>
      </c>
      <c r="T191" t="s">
        <v>12</v>
      </c>
      <c r="U191" t="s">
        <v>12</v>
      </c>
      <c r="V191" t="s">
        <v>9</v>
      </c>
      <c r="W191" t="s">
        <v>461</v>
      </c>
      <c r="X191" t="s">
        <v>486</v>
      </c>
      <c r="Y191" s="1">
        <v>170000</v>
      </c>
    </row>
    <row r="192" spans="17:25" x14ac:dyDescent="0.3">
      <c r="Q192" t="s">
        <v>596</v>
      </c>
      <c r="R192">
        <v>9</v>
      </c>
      <c r="S192">
        <v>2</v>
      </c>
      <c r="T192" t="s">
        <v>25</v>
      </c>
      <c r="U192" t="s">
        <v>12</v>
      </c>
      <c r="V192" t="s">
        <v>26</v>
      </c>
      <c r="W192" t="s">
        <v>597</v>
      </c>
      <c r="X192" t="s">
        <v>598</v>
      </c>
      <c r="Y192" s="1">
        <v>150000</v>
      </c>
    </row>
    <row r="193" spans="17:25" x14ac:dyDescent="0.3">
      <c r="Q193" s="2" t="s">
        <v>246</v>
      </c>
    </row>
    <row r="194" spans="17:25" x14ac:dyDescent="0.3">
      <c r="Q194" t="s">
        <v>11</v>
      </c>
      <c r="R194">
        <v>5</v>
      </c>
      <c r="S194">
        <v>4</v>
      </c>
      <c r="T194" t="s">
        <v>12</v>
      </c>
      <c r="U194" t="s">
        <v>13</v>
      </c>
      <c r="V194" t="s">
        <v>9</v>
      </c>
      <c r="W194" t="s">
        <v>14</v>
      </c>
      <c r="X194" t="s">
        <v>15</v>
      </c>
      <c r="Y194" s="1">
        <v>195000</v>
      </c>
    </row>
    <row r="195" spans="17:25" x14ac:dyDescent="0.3">
      <c r="Q195" t="s">
        <v>24</v>
      </c>
      <c r="R195">
        <v>9</v>
      </c>
      <c r="S195">
        <v>3</v>
      </c>
      <c r="T195" t="s">
        <v>25</v>
      </c>
      <c r="U195" t="s">
        <v>8</v>
      </c>
      <c r="V195" t="s">
        <v>26</v>
      </c>
      <c r="W195" t="s">
        <v>27</v>
      </c>
      <c r="X195" t="s">
        <v>28</v>
      </c>
      <c r="Y195" s="1">
        <v>210000</v>
      </c>
    </row>
    <row r="196" spans="17:25" x14ac:dyDescent="0.3">
      <c r="Q196" t="s">
        <v>36</v>
      </c>
      <c r="R196">
        <v>5</v>
      </c>
      <c r="S196">
        <v>7</v>
      </c>
      <c r="T196" t="s">
        <v>12</v>
      </c>
      <c r="U196" t="s">
        <v>13</v>
      </c>
      <c r="V196" t="s">
        <v>17</v>
      </c>
      <c r="W196" t="s">
        <v>37</v>
      </c>
      <c r="X196" t="s">
        <v>38</v>
      </c>
      <c r="Y196" s="1">
        <v>170000</v>
      </c>
    </row>
    <row r="197" spans="17:25" x14ac:dyDescent="0.3">
      <c r="Q197" t="s">
        <v>126</v>
      </c>
      <c r="R197">
        <v>5</v>
      </c>
      <c r="S197">
        <v>5</v>
      </c>
      <c r="T197" t="s">
        <v>8</v>
      </c>
      <c r="U197" t="s">
        <v>33</v>
      </c>
      <c r="V197" t="s">
        <v>17</v>
      </c>
      <c r="W197" t="s">
        <v>127</v>
      </c>
      <c r="X197" t="s">
        <v>128</v>
      </c>
      <c r="Y197" s="1">
        <v>260000</v>
      </c>
    </row>
    <row r="198" spans="17:25" x14ac:dyDescent="0.3">
      <c r="Q198" t="s">
        <v>16</v>
      </c>
      <c r="R198">
        <v>5</v>
      </c>
      <c r="S198">
        <v>5</v>
      </c>
      <c r="T198" t="s">
        <v>12</v>
      </c>
      <c r="U198" t="s">
        <v>12</v>
      </c>
      <c r="V198" t="s">
        <v>17</v>
      </c>
      <c r="W198" t="s">
        <v>18</v>
      </c>
      <c r="X198" t="s">
        <v>463</v>
      </c>
      <c r="Y198" s="1">
        <v>250000</v>
      </c>
    </row>
    <row r="199" spans="17:25" x14ac:dyDescent="0.3">
      <c r="Q199" t="s">
        <v>20</v>
      </c>
      <c r="R199">
        <v>5</v>
      </c>
      <c r="S199">
        <v>2</v>
      </c>
      <c r="T199" t="s">
        <v>8</v>
      </c>
      <c r="U199" t="s">
        <v>21</v>
      </c>
      <c r="V199" t="s">
        <v>22</v>
      </c>
      <c r="W199" t="s">
        <v>23</v>
      </c>
      <c r="X199" t="s">
        <v>464</v>
      </c>
      <c r="Y199" s="1">
        <v>0</v>
      </c>
    </row>
    <row r="200" spans="17:25" x14ac:dyDescent="0.3">
      <c r="Q200" t="s">
        <v>29</v>
      </c>
      <c r="R200">
        <v>6</v>
      </c>
      <c r="S200">
        <v>3</v>
      </c>
      <c r="T200" t="s">
        <v>8</v>
      </c>
      <c r="U200" t="s">
        <v>13</v>
      </c>
      <c r="V200" t="s">
        <v>9</v>
      </c>
      <c r="W200" t="s">
        <v>30</v>
      </c>
      <c r="X200" t="s">
        <v>31</v>
      </c>
      <c r="Y200" s="1">
        <v>140000</v>
      </c>
    </row>
    <row r="201" spans="17:25" x14ac:dyDescent="0.3">
      <c r="Q201" t="s">
        <v>45</v>
      </c>
      <c r="R201">
        <v>7</v>
      </c>
      <c r="S201">
        <v>1</v>
      </c>
      <c r="T201" t="s">
        <v>25</v>
      </c>
      <c r="U201" t="s">
        <v>13</v>
      </c>
      <c r="V201" t="s">
        <v>21</v>
      </c>
      <c r="W201" t="s">
        <v>46</v>
      </c>
      <c r="X201" t="s">
        <v>47</v>
      </c>
      <c r="Y201" s="1">
        <v>80000</v>
      </c>
    </row>
    <row r="202" spans="17:25" x14ac:dyDescent="0.3">
      <c r="Q202" t="s">
        <v>460</v>
      </c>
      <c r="R202">
        <v>6</v>
      </c>
      <c r="S202">
        <v>3</v>
      </c>
      <c r="T202" t="s">
        <v>12</v>
      </c>
      <c r="U202" t="s">
        <v>12</v>
      </c>
      <c r="V202" t="s">
        <v>9</v>
      </c>
      <c r="W202" t="s">
        <v>461</v>
      </c>
      <c r="X202" t="s">
        <v>486</v>
      </c>
      <c r="Y202" s="1">
        <v>170000</v>
      </c>
    </row>
    <row r="203" spans="17:25" x14ac:dyDescent="0.3">
      <c r="Q203" t="s">
        <v>60</v>
      </c>
      <c r="R203">
        <v>6</v>
      </c>
      <c r="S203">
        <v>6</v>
      </c>
      <c r="T203" t="s">
        <v>8</v>
      </c>
      <c r="U203" t="s">
        <v>12</v>
      </c>
      <c r="V203" t="s">
        <v>61</v>
      </c>
      <c r="W203" t="s">
        <v>62</v>
      </c>
      <c r="X203" t="s">
        <v>63</v>
      </c>
      <c r="Y203" s="1">
        <v>380000</v>
      </c>
    </row>
    <row r="204" spans="17:25" x14ac:dyDescent="0.3">
      <c r="Q204" t="s">
        <v>129</v>
      </c>
      <c r="R204">
        <v>6</v>
      </c>
      <c r="S204">
        <v>6</v>
      </c>
      <c r="T204" t="s">
        <v>12</v>
      </c>
      <c r="U204" t="s">
        <v>13</v>
      </c>
      <c r="V204" t="s">
        <v>9</v>
      </c>
      <c r="W204" t="s">
        <v>130</v>
      </c>
      <c r="X204" t="s">
        <v>131</v>
      </c>
      <c r="Y204" s="1">
        <v>240000</v>
      </c>
    </row>
    <row r="205" spans="17:25" x14ac:dyDescent="0.3">
      <c r="Q205" t="s">
        <v>596</v>
      </c>
      <c r="R205">
        <v>9</v>
      </c>
      <c r="S205">
        <v>2</v>
      </c>
      <c r="T205" t="s">
        <v>25</v>
      </c>
      <c r="U205" t="s">
        <v>12</v>
      </c>
      <c r="V205" t="s">
        <v>26</v>
      </c>
      <c r="W205" t="s">
        <v>597</v>
      </c>
      <c r="X205" t="s">
        <v>598</v>
      </c>
      <c r="Y205" s="1">
        <v>150000</v>
      </c>
    </row>
    <row r="206" spans="17:25" x14ac:dyDescent="0.3">
      <c r="Q206" s="2" t="s">
        <v>552</v>
      </c>
    </row>
    <row r="207" spans="17:25" x14ac:dyDescent="0.3">
      <c r="Q207" t="s">
        <v>11</v>
      </c>
      <c r="R207">
        <v>5</v>
      </c>
      <c r="S207">
        <v>4</v>
      </c>
      <c r="T207" t="s">
        <v>12</v>
      </c>
      <c r="U207" t="s">
        <v>13</v>
      </c>
      <c r="V207" t="s">
        <v>9</v>
      </c>
      <c r="W207" t="s">
        <v>14</v>
      </c>
      <c r="X207" t="s">
        <v>15</v>
      </c>
      <c r="Y207" s="1">
        <v>195000</v>
      </c>
    </row>
    <row r="208" spans="17:25" x14ac:dyDescent="0.3">
      <c r="Q208" t="s">
        <v>24</v>
      </c>
      <c r="R208">
        <v>9</v>
      </c>
      <c r="S208">
        <v>3</v>
      </c>
      <c r="T208" t="s">
        <v>25</v>
      </c>
      <c r="U208" t="s">
        <v>8</v>
      </c>
      <c r="V208" t="s">
        <v>26</v>
      </c>
      <c r="W208" t="s">
        <v>27</v>
      </c>
      <c r="X208" t="s">
        <v>465</v>
      </c>
      <c r="Y208" s="1">
        <v>210000</v>
      </c>
    </row>
    <row r="209" spans="17:25" x14ac:dyDescent="0.3">
      <c r="Q209" t="s">
        <v>36</v>
      </c>
      <c r="R209">
        <v>5</v>
      </c>
      <c r="S209">
        <v>7</v>
      </c>
      <c r="T209" t="s">
        <v>12</v>
      </c>
      <c r="U209" t="s">
        <v>13</v>
      </c>
      <c r="V209" t="s">
        <v>17</v>
      </c>
      <c r="W209" t="s">
        <v>37</v>
      </c>
      <c r="X209" t="s">
        <v>38</v>
      </c>
      <c r="Y209" s="1">
        <v>170000</v>
      </c>
    </row>
    <row r="210" spans="17:25" x14ac:dyDescent="0.3">
      <c r="Q210" t="s">
        <v>126</v>
      </c>
      <c r="R210">
        <v>5</v>
      </c>
      <c r="S210">
        <v>5</v>
      </c>
      <c r="T210" t="s">
        <v>8</v>
      </c>
      <c r="U210" t="s">
        <v>33</v>
      </c>
      <c r="V210" t="s">
        <v>17</v>
      </c>
      <c r="W210" t="s">
        <v>127</v>
      </c>
      <c r="X210" t="s">
        <v>128</v>
      </c>
      <c r="Y210" s="1">
        <v>260000</v>
      </c>
    </row>
    <row r="211" spans="17:25" x14ac:dyDescent="0.3">
      <c r="Q211" t="s">
        <v>16</v>
      </c>
      <c r="R211">
        <v>5</v>
      </c>
      <c r="S211">
        <v>5</v>
      </c>
      <c r="T211" t="s">
        <v>12</v>
      </c>
      <c r="U211" t="s">
        <v>12</v>
      </c>
      <c r="V211" t="s">
        <v>17</v>
      </c>
      <c r="W211" t="s">
        <v>18</v>
      </c>
      <c r="X211" t="s">
        <v>463</v>
      </c>
      <c r="Y211" s="1">
        <v>250000</v>
      </c>
    </row>
    <row r="212" spans="17:25" x14ac:dyDescent="0.3">
      <c r="Q212" t="s">
        <v>20</v>
      </c>
      <c r="R212">
        <v>5</v>
      </c>
      <c r="S212">
        <v>2</v>
      </c>
      <c r="T212" t="s">
        <v>8</v>
      </c>
      <c r="U212" t="s">
        <v>21</v>
      </c>
      <c r="V212" t="s">
        <v>22</v>
      </c>
      <c r="W212" t="s">
        <v>23</v>
      </c>
      <c r="X212" t="s">
        <v>464</v>
      </c>
      <c r="Y212" s="1">
        <v>0</v>
      </c>
    </row>
    <row r="213" spans="17:25" x14ac:dyDescent="0.3">
      <c r="Q213" t="s">
        <v>29</v>
      </c>
      <c r="R213">
        <v>6</v>
      </c>
      <c r="S213">
        <v>3</v>
      </c>
      <c r="T213" t="s">
        <v>8</v>
      </c>
      <c r="U213" t="s">
        <v>13</v>
      </c>
      <c r="V213" t="s">
        <v>9</v>
      </c>
      <c r="W213" t="s">
        <v>30</v>
      </c>
      <c r="X213" t="s">
        <v>31</v>
      </c>
      <c r="Y213" s="1">
        <v>140000</v>
      </c>
    </row>
    <row r="214" spans="17:25" x14ac:dyDescent="0.3">
      <c r="Q214" t="s">
        <v>45</v>
      </c>
      <c r="R214">
        <v>7</v>
      </c>
      <c r="S214">
        <v>1</v>
      </c>
      <c r="T214" t="s">
        <v>25</v>
      </c>
      <c r="U214" t="s">
        <v>13</v>
      </c>
      <c r="V214" t="s">
        <v>21</v>
      </c>
      <c r="W214" t="s">
        <v>46</v>
      </c>
      <c r="X214" t="s">
        <v>47</v>
      </c>
      <c r="Y214" s="1">
        <v>80000</v>
      </c>
    </row>
    <row r="215" spans="17:25" x14ac:dyDescent="0.3">
      <c r="Q215" t="s">
        <v>60</v>
      </c>
      <c r="R215">
        <v>6</v>
      </c>
      <c r="S215">
        <v>6</v>
      </c>
      <c r="T215" t="s">
        <v>8</v>
      </c>
      <c r="U215" t="s">
        <v>12</v>
      </c>
      <c r="V215" t="s">
        <v>61</v>
      </c>
      <c r="W215" t="s">
        <v>62</v>
      </c>
      <c r="X215" t="s">
        <v>63</v>
      </c>
      <c r="Y215" s="1">
        <v>380000</v>
      </c>
    </row>
    <row r="216" spans="17:25" x14ac:dyDescent="0.3">
      <c r="Q216" t="s">
        <v>129</v>
      </c>
      <c r="R216">
        <v>6</v>
      </c>
      <c r="S216">
        <v>6</v>
      </c>
      <c r="T216" t="s">
        <v>12</v>
      </c>
      <c r="U216" t="s">
        <v>13</v>
      </c>
      <c r="V216" t="s">
        <v>9</v>
      </c>
      <c r="W216" t="s">
        <v>130</v>
      </c>
      <c r="X216" t="s">
        <v>131</v>
      </c>
      <c r="Y216" s="1">
        <v>240000</v>
      </c>
    </row>
    <row r="217" spans="17:25" x14ac:dyDescent="0.3">
      <c r="Q217" t="s">
        <v>460</v>
      </c>
      <c r="R217">
        <v>6</v>
      </c>
      <c r="S217">
        <v>3</v>
      </c>
      <c r="T217" t="s">
        <v>12</v>
      </c>
      <c r="U217" t="s">
        <v>12</v>
      </c>
      <c r="V217" t="s">
        <v>9</v>
      </c>
      <c r="W217" t="s">
        <v>461</v>
      </c>
      <c r="X217" t="s">
        <v>486</v>
      </c>
      <c r="Y217" s="1">
        <v>170000</v>
      </c>
    </row>
    <row r="218" spans="17:25" x14ac:dyDescent="0.3">
      <c r="Q218" t="s">
        <v>543</v>
      </c>
      <c r="R218">
        <v>4</v>
      </c>
      <c r="S218">
        <v>4</v>
      </c>
      <c r="T218" t="s">
        <v>12</v>
      </c>
      <c r="U218" t="s">
        <v>8</v>
      </c>
      <c r="V218" t="s">
        <v>17</v>
      </c>
      <c r="W218" t="s">
        <v>544</v>
      </c>
      <c r="X218" t="s">
        <v>545</v>
      </c>
      <c r="Y218" s="1">
        <v>130000</v>
      </c>
    </row>
    <row r="219" spans="17:25" x14ac:dyDescent="0.3">
      <c r="Q219" t="s">
        <v>546</v>
      </c>
      <c r="R219">
        <v>6</v>
      </c>
      <c r="S219">
        <v>6</v>
      </c>
      <c r="T219" t="s">
        <v>12</v>
      </c>
      <c r="U219" t="s">
        <v>21</v>
      </c>
      <c r="V219" t="s">
        <v>17</v>
      </c>
      <c r="W219" t="s">
        <v>547</v>
      </c>
      <c r="X219" t="s">
        <v>548</v>
      </c>
      <c r="Y219" s="1">
        <v>300000</v>
      </c>
    </row>
    <row r="220" spans="17:25" x14ac:dyDescent="0.3">
      <c r="Q220" t="s">
        <v>549</v>
      </c>
      <c r="R220">
        <v>7</v>
      </c>
      <c r="S220">
        <v>3</v>
      </c>
      <c r="T220" t="s">
        <v>8</v>
      </c>
      <c r="U220" t="s">
        <v>33</v>
      </c>
      <c r="V220" t="s">
        <v>26</v>
      </c>
      <c r="W220" t="s">
        <v>550</v>
      </c>
      <c r="X220" t="s">
        <v>551</v>
      </c>
      <c r="Y220" s="1">
        <v>130000</v>
      </c>
    </row>
    <row r="221" spans="17:25" x14ac:dyDescent="0.3">
      <c r="Q221" t="s">
        <v>596</v>
      </c>
      <c r="R221">
        <v>9</v>
      </c>
      <c r="S221">
        <v>2</v>
      </c>
      <c r="T221" t="s">
        <v>25</v>
      </c>
      <c r="U221" t="s">
        <v>12</v>
      </c>
      <c r="V221" t="s">
        <v>26</v>
      </c>
      <c r="W221" t="s">
        <v>597</v>
      </c>
      <c r="X221" t="s">
        <v>598</v>
      </c>
      <c r="Y221" s="1">
        <v>150000</v>
      </c>
    </row>
  </sheetData>
  <sheetProtection algorithmName="SHA-512" hashValue="tR/1wQvIXrgv5F+MqwLrOLQTarA5BE2pxlA+ckTEwX7SzmdZcxvdwOJPHoDwZ7uX/QFGqIBzkMITRjrTQd5CUQ==" saltValue="B+mcouEfC3za3Tv3qM765Q==" spinCount="100000" sheet="1" objects="1" scenarios="1" selectLockedCells="1"/>
  <conditionalFormatting sqref="J2">
    <cfRule type="cellIs" dxfId="3" priority="1" operator="lessThan">
      <formula>0</formula>
    </cfRule>
  </conditionalFormatting>
  <dataValidations count="3">
    <dataValidation type="list" allowBlank="1" showInputMessage="1" showErrorMessage="1" sqref="C5:C6" xr:uid="{58622900-2B3B-4E26-B317-4C9CBA056EFC}">
      <formula1>INDIRECT(B5)</formula1>
    </dataValidation>
    <dataValidation type="list" allowBlank="1" showInputMessage="1" showErrorMessage="1" sqref="B5" xr:uid="{FC0634DF-B120-4A0E-BB45-3367158C3440}">
      <formula1>N5:N18</formula1>
    </dataValidation>
    <dataValidation type="list" allowBlank="1" showInputMessage="1" showErrorMessage="1" sqref="B6" xr:uid="{4C34EDD4-B2D9-40B1-A8DF-53A051329EA2}">
      <formula1>N5:N18</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421372-3159-4BE3-A601-22D95DCF85C7}">
  <dimension ref="A1:W319"/>
  <sheetViews>
    <sheetView showGridLines="0" showRowColHeaders="0" tabSelected="1" workbookViewId="0">
      <selection activeCell="B7" sqref="B7"/>
    </sheetView>
  </sheetViews>
  <sheetFormatPr defaultRowHeight="14.4" x14ac:dyDescent="0.3"/>
  <cols>
    <col min="2" max="2" width="14.5546875" style="4" customWidth="1"/>
    <col min="3" max="3" width="27.21875" style="4" customWidth="1"/>
    <col min="4" max="8" width="8.88671875" style="4"/>
    <col min="9" max="9" width="83.33203125" style="4" customWidth="1"/>
    <col min="10" max="10" width="10.109375" style="4" customWidth="1"/>
    <col min="12" max="12" width="7.77734375" customWidth="1"/>
    <col min="13" max="14" width="8.88671875" hidden="1" customWidth="1"/>
    <col min="15" max="15" width="8.5546875" hidden="1" customWidth="1"/>
    <col min="16" max="18" width="8.6640625" hidden="1" customWidth="1"/>
    <col min="19" max="19" width="8.77734375" hidden="1" customWidth="1"/>
    <col min="20" max="20" width="8.88671875" hidden="1" customWidth="1"/>
    <col min="21" max="22" width="8.77734375" hidden="1" customWidth="1"/>
    <col min="23" max="23" width="8.88671875" hidden="1" customWidth="1"/>
  </cols>
  <sheetData>
    <row r="1" spans="1:23" x14ac:dyDescent="0.3">
      <c r="A1" s="14"/>
      <c r="B1" s="15"/>
      <c r="C1" s="15"/>
      <c r="D1" s="15"/>
      <c r="E1" s="15"/>
      <c r="F1" s="15"/>
      <c r="G1" s="15"/>
      <c r="H1" s="15"/>
      <c r="I1" s="15"/>
      <c r="J1" s="15"/>
      <c r="K1" s="15"/>
    </row>
    <row r="2" spans="1:23" ht="29.4" customHeight="1" thickBot="1" x14ac:dyDescent="0.35">
      <c r="A2" s="14"/>
      <c r="B2" s="15"/>
      <c r="C2" s="15"/>
      <c r="D2" s="15"/>
      <c r="E2" s="84" t="s">
        <v>172</v>
      </c>
      <c r="F2" s="85"/>
      <c r="G2" s="85"/>
      <c r="H2" s="85"/>
      <c r="I2" s="55">
        <f>Summary!D8</f>
        <v>0</v>
      </c>
      <c r="J2" s="17"/>
      <c r="K2" s="14"/>
    </row>
    <row r="3" spans="1:23" ht="15" thickBot="1" x14ac:dyDescent="0.35">
      <c r="A3" s="14"/>
      <c r="B3" s="15"/>
      <c r="C3" s="15"/>
      <c r="D3" s="15"/>
      <c r="E3" s="15"/>
      <c r="F3" s="15"/>
      <c r="G3" s="15"/>
      <c r="H3" s="15"/>
      <c r="I3" s="15"/>
      <c r="J3" s="15"/>
      <c r="K3" s="14"/>
    </row>
    <row r="4" spans="1:23" ht="15" thickBot="1" x14ac:dyDescent="0.35">
      <c r="A4" s="14"/>
      <c r="B4" s="56" t="s">
        <v>49</v>
      </c>
      <c r="C4" s="57" t="s">
        <v>48</v>
      </c>
      <c r="D4" s="57" t="s">
        <v>1</v>
      </c>
      <c r="E4" s="57" t="s">
        <v>2</v>
      </c>
      <c r="F4" s="57" t="s">
        <v>3</v>
      </c>
      <c r="G4" s="57" t="s">
        <v>4</v>
      </c>
      <c r="H4" s="57" t="s">
        <v>5</v>
      </c>
      <c r="I4" s="57" t="s">
        <v>6</v>
      </c>
      <c r="J4" s="58" t="s">
        <v>51</v>
      </c>
      <c r="K4" s="14"/>
      <c r="M4" t="s">
        <v>159</v>
      </c>
      <c r="P4" s="2" t="s">
        <v>139</v>
      </c>
      <c r="Q4" t="s">
        <v>1</v>
      </c>
      <c r="R4" t="s">
        <v>2</v>
      </c>
      <c r="S4" t="s">
        <v>3</v>
      </c>
      <c r="T4" t="s">
        <v>4</v>
      </c>
      <c r="U4" t="s">
        <v>5</v>
      </c>
      <c r="V4" t="s">
        <v>6</v>
      </c>
      <c r="W4" t="s">
        <v>51</v>
      </c>
    </row>
    <row r="5" spans="1:23" ht="28.8" customHeight="1" x14ac:dyDescent="0.3">
      <c r="A5" s="14"/>
      <c r="B5" s="59"/>
      <c r="C5" s="54"/>
      <c r="D5" s="50" t="str">
        <f>IFERROR(VLOOKUP($C5,$P$5:$Y$111,2,FALSE),"")</f>
        <v/>
      </c>
      <c r="E5" s="50" t="str">
        <f>IFERROR(VLOOKUP($C5,$P$5:$Y$111,3,FALSE),"")</f>
        <v/>
      </c>
      <c r="F5" s="50" t="str">
        <f>IFERROR(VLOOKUP($C5,$P$5:$Y$111,4,FALSE),"")</f>
        <v/>
      </c>
      <c r="G5" s="50" t="str">
        <f>IFERROR(VLOOKUP($C5,$P$5:$Y$111,5,FALSE),"")</f>
        <v/>
      </c>
      <c r="H5" s="50" t="str">
        <f>IFERROR(VLOOKUP($C5,$P$5:$Y$111,6,FALSE),"")</f>
        <v/>
      </c>
      <c r="I5" s="86" t="str">
        <f>IFERROR(VLOOKUP($C5,$P$5:$Y$111,7,FALSE),"")</f>
        <v/>
      </c>
      <c r="J5" s="60" t="str">
        <f>IFERROR(VLOOKUP($C5,$P$5:$Y$111,8,FALSE),"")</f>
        <v/>
      </c>
      <c r="K5" s="14"/>
      <c r="M5" t="s">
        <v>160</v>
      </c>
      <c r="P5" t="s">
        <v>142</v>
      </c>
      <c r="Q5">
        <v>7</v>
      </c>
      <c r="R5">
        <v>3</v>
      </c>
      <c r="S5" t="s">
        <v>8</v>
      </c>
      <c r="T5" t="s">
        <v>33</v>
      </c>
      <c r="U5" t="s">
        <v>26</v>
      </c>
      <c r="V5" t="s">
        <v>143</v>
      </c>
      <c r="W5" s="1">
        <v>100000</v>
      </c>
    </row>
    <row r="6" spans="1:23" ht="29.4" customHeight="1" x14ac:dyDescent="0.3">
      <c r="A6" s="14"/>
      <c r="B6" s="61"/>
      <c r="C6" s="45"/>
      <c r="D6" s="37" t="str">
        <f>IFERROR(VLOOKUP($C6,$P$5:$Y$111,2,FALSE),"")</f>
        <v/>
      </c>
      <c r="E6" s="37" t="str">
        <f>IFERROR(VLOOKUP($C6,$P$5:$Y$111,3,FALSE),"")</f>
        <v/>
      </c>
      <c r="F6" s="37" t="str">
        <f>IFERROR(VLOOKUP($C6,$P$5:$Y$111,4,FALSE),"")</f>
        <v/>
      </c>
      <c r="G6" s="37" t="str">
        <f>IFERROR(VLOOKUP($C6,$P$5:$Y$111,5,FALSE),"")</f>
        <v/>
      </c>
      <c r="H6" s="37" t="str">
        <f>IFERROR(VLOOKUP($C6,$P$5:$Y$111,6,FALSE),"")</f>
        <v/>
      </c>
      <c r="I6" s="87" t="str">
        <f>IFERROR(VLOOKUP($C6,$P$5:$Y$111,7,FALSE),"")</f>
        <v/>
      </c>
      <c r="J6" s="62" t="str">
        <f>IFERROR(VLOOKUP($C6,$P$5:$Y$111,8,FALSE),"")</f>
        <v/>
      </c>
      <c r="K6" s="14"/>
      <c r="M6" t="s">
        <v>161</v>
      </c>
      <c r="P6" t="s">
        <v>140</v>
      </c>
      <c r="Q6">
        <v>4</v>
      </c>
      <c r="R6">
        <v>4</v>
      </c>
      <c r="S6" t="s">
        <v>12</v>
      </c>
      <c r="T6" t="s">
        <v>13</v>
      </c>
      <c r="U6" t="s">
        <v>17</v>
      </c>
      <c r="V6" t="s">
        <v>141</v>
      </c>
      <c r="W6" s="1">
        <v>160000</v>
      </c>
    </row>
    <row r="7" spans="1:23" ht="26.4" customHeight="1" thickBot="1" x14ac:dyDescent="0.35">
      <c r="A7" s="14"/>
      <c r="B7" s="63"/>
      <c r="C7" s="46"/>
      <c r="D7" s="39" t="str">
        <f>IFERROR(VLOOKUP($C7,$P$5:$Y$111,2,FALSE),"")</f>
        <v/>
      </c>
      <c r="E7" s="39" t="str">
        <f>IFERROR(VLOOKUP($C7,$P$5:$Y$111,3,FALSE),"")</f>
        <v/>
      </c>
      <c r="F7" s="39" t="str">
        <f>IFERROR(VLOOKUP($C7,$P$5:$Y$111,4,FALSE),"")</f>
        <v/>
      </c>
      <c r="G7" s="39" t="str">
        <f>IFERROR(VLOOKUP($C7,$P$5:$Y$111,5,FALSE),"")</f>
        <v/>
      </c>
      <c r="H7" s="39" t="str">
        <f>IFERROR(VLOOKUP($C7,$P$5:$Y$111,6,FALSE),"")</f>
        <v/>
      </c>
      <c r="I7" s="88" t="str">
        <f>IFERROR(VLOOKUP($C7,$P$5:$Y$111,7,FALSE),"")</f>
        <v/>
      </c>
      <c r="J7" s="64" t="str">
        <f>IFERROR(VLOOKUP($C7,$P$5:$Y$111,8,FALSE),"")</f>
        <v/>
      </c>
      <c r="K7" s="14"/>
      <c r="M7" t="s">
        <v>162</v>
      </c>
      <c r="P7" t="s">
        <v>564</v>
      </c>
      <c r="Q7">
        <v>7</v>
      </c>
      <c r="R7">
        <v>3</v>
      </c>
      <c r="S7" t="s">
        <v>8</v>
      </c>
      <c r="T7" t="s">
        <v>12</v>
      </c>
      <c r="U7" t="s">
        <v>26</v>
      </c>
      <c r="V7" t="s">
        <v>565</v>
      </c>
      <c r="W7" s="1">
        <v>200000</v>
      </c>
    </row>
    <row r="8" spans="1:23" x14ac:dyDescent="0.3">
      <c r="A8" s="14"/>
      <c r="B8" s="15"/>
      <c r="C8" s="15"/>
      <c r="D8" s="15"/>
      <c r="E8" s="15"/>
      <c r="F8" s="15"/>
      <c r="G8" s="15"/>
      <c r="H8" s="15"/>
      <c r="I8" s="15"/>
      <c r="J8" s="65" t="s">
        <v>138</v>
      </c>
      <c r="K8" s="14"/>
      <c r="M8" t="s">
        <v>163</v>
      </c>
      <c r="P8" t="s">
        <v>579</v>
      </c>
      <c r="Q8">
        <v>7</v>
      </c>
      <c r="R8">
        <v>3</v>
      </c>
      <c r="S8" t="s">
        <v>8</v>
      </c>
      <c r="T8" t="s">
        <v>12</v>
      </c>
      <c r="U8" t="s">
        <v>26</v>
      </c>
      <c r="V8" t="s">
        <v>580</v>
      </c>
      <c r="W8" s="1">
        <v>180000</v>
      </c>
    </row>
    <row r="9" spans="1:23" ht="15" thickBot="1" x14ac:dyDescent="0.35">
      <c r="A9" s="14"/>
      <c r="B9" s="15"/>
      <c r="C9" s="15"/>
      <c r="D9" s="15"/>
      <c r="E9" s="15"/>
      <c r="F9" s="15"/>
      <c r="G9" s="15"/>
      <c r="H9" s="15"/>
      <c r="I9" s="15"/>
      <c r="J9" s="66">
        <f>SUM(J5,J6,J7)</f>
        <v>0</v>
      </c>
      <c r="K9" s="14"/>
      <c r="M9" t="s">
        <v>164</v>
      </c>
      <c r="W9" s="1"/>
    </row>
    <row r="10" spans="1:23" x14ac:dyDescent="0.3">
      <c r="A10" s="14"/>
      <c r="B10" s="15"/>
      <c r="C10" s="15"/>
      <c r="D10" s="15"/>
      <c r="E10" s="15"/>
      <c r="F10" s="15"/>
      <c r="G10" s="15"/>
      <c r="H10" s="15"/>
      <c r="I10" s="15"/>
      <c r="J10" s="15"/>
      <c r="K10" s="14"/>
      <c r="M10" t="s">
        <v>165</v>
      </c>
      <c r="P10" s="2" t="s">
        <v>103</v>
      </c>
      <c r="W10" s="1"/>
    </row>
    <row r="11" spans="1:23" x14ac:dyDescent="0.3">
      <c r="M11" t="s">
        <v>166</v>
      </c>
      <c r="P11" t="s">
        <v>144</v>
      </c>
      <c r="Q11">
        <v>3</v>
      </c>
      <c r="R11">
        <v>4</v>
      </c>
      <c r="S11" t="s">
        <v>33</v>
      </c>
      <c r="T11" t="s">
        <v>21</v>
      </c>
      <c r="U11" t="s">
        <v>17</v>
      </c>
      <c r="V11" t="s">
        <v>145</v>
      </c>
      <c r="W11" s="1">
        <v>160000</v>
      </c>
    </row>
    <row r="12" spans="1:23" x14ac:dyDescent="0.3">
      <c r="M12" t="s">
        <v>182</v>
      </c>
      <c r="P12" t="s">
        <v>566</v>
      </c>
      <c r="Q12">
        <v>6</v>
      </c>
      <c r="R12">
        <v>2</v>
      </c>
      <c r="S12" t="s">
        <v>8</v>
      </c>
      <c r="T12" t="s">
        <v>12</v>
      </c>
      <c r="U12" t="s">
        <v>26</v>
      </c>
      <c r="V12" t="s">
        <v>567</v>
      </c>
      <c r="W12" s="1">
        <v>120000</v>
      </c>
    </row>
    <row r="13" spans="1:23" x14ac:dyDescent="0.3">
      <c r="B13" s="10"/>
      <c r="P13" t="s">
        <v>579</v>
      </c>
      <c r="Q13">
        <v>7</v>
      </c>
      <c r="R13">
        <v>3</v>
      </c>
      <c r="S13" t="s">
        <v>8</v>
      </c>
      <c r="T13" t="s">
        <v>12</v>
      </c>
      <c r="U13" t="s">
        <v>26</v>
      </c>
      <c r="V13" t="s">
        <v>580</v>
      </c>
      <c r="W13" s="1">
        <v>180000</v>
      </c>
    </row>
    <row r="14" spans="1:23" x14ac:dyDescent="0.3">
      <c r="B14"/>
      <c r="W14" s="1"/>
    </row>
    <row r="15" spans="1:23" x14ac:dyDescent="0.3">
      <c r="B15" s="11"/>
      <c r="C15" s="7"/>
      <c r="W15" s="1"/>
    </row>
    <row r="16" spans="1:23" x14ac:dyDescent="0.3">
      <c r="B16" s="11"/>
      <c r="C16" s="7"/>
      <c r="P16" s="2" t="s">
        <v>104</v>
      </c>
      <c r="W16" s="1"/>
    </row>
    <row r="17" spans="2:23" x14ac:dyDescent="0.3">
      <c r="B17"/>
      <c r="P17" t="s">
        <v>568</v>
      </c>
      <c r="Q17">
        <v>8</v>
      </c>
      <c r="R17">
        <v>3</v>
      </c>
      <c r="S17" t="s">
        <v>25</v>
      </c>
      <c r="T17" t="s">
        <v>33</v>
      </c>
      <c r="U17" t="s">
        <v>9</v>
      </c>
      <c r="V17" t="s">
        <v>569</v>
      </c>
      <c r="W17" s="1">
        <v>250000</v>
      </c>
    </row>
    <row r="18" spans="2:23" x14ac:dyDescent="0.3">
      <c r="B18" s="11"/>
      <c r="C18" s="7"/>
      <c r="P18" t="s">
        <v>579</v>
      </c>
      <c r="Q18">
        <v>7</v>
      </c>
      <c r="R18">
        <v>3</v>
      </c>
      <c r="S18" t="s">
        <v>8</v>
      </c>
      <c r="T18" t="s">
        <v>12</v>
      </c>
      <c r="U18" t="s">
        <v>26</v>
      </c>
      <c r="V18" t="s">
        <v>580</v>
      </c>
      <c r="W18" s="1">
        <v>180000</v>
      </c>
    </row>
    <row r="19" spans="2:23" x14ac:dyDescent="0.3">
      <c r="B19" s="11"/>
      <c r="C19" s="7"/>
      <c r="W19" s="1"/>
    </row>
    <row r="20" spans="2:23" x14ac:dyDescent="0.3">
      <c r="B20" s="11"/>
      <c r="C20" s="7"/>
      <c r="W20" s="1"/>
    </row>
    <row r="21" spans="2:23" x14ac:dyDescent="0.3">
      <c r="B21"/>
      <c r="W21" s="1"/>
    </row>
    <row r="22" spans="2:23" x14ac:dyDescent="0.3">
      <c r="B22" s="11"/>
      <c r="C22" s="7"/>
      <c r="W22" s="1"/>
    </row>
    <row r="23" spans="2:23" x14ac:dyDescent="0.3">
      <c r="B23" s="11"/>
      <c r="C23" s="7"/>
      <c r="P23" s="2" t="s">
        <v>105</v>
      </c>
      <c r="W23" s="1"/>
    </row>
    <row r="24" spans="2:23" x14ac:dyDescent="0.3">
      <c r="B24"/>
      <c r="P24" t="s">
        <v>146</v>
      </c>
      <c r="Q24">
        <v>5</v>
      </c>
      <c r="R24">
        <v>2</v>
      </c>
      <c r="S24" t="s">
        <v>8</v>
      </c>
      <c r="T24" t="s">
        <v>13</v>
      </c>
      <c r="U24" t="s">
        <v>22</v>
      </c>
      <c r="V24" t="s">
        <v>147</v>
      </c>
      <c r="W24" s="1">
        <v>110000</v>
      </c>
    </row>
    <row r="25" spans="2:23" x14ac:dyDescent="0.3">
      <c r="B25" s="11"/>
      <c r="C25" s="7"/>
      <c r="P25" t="s">
        <v>579</v>
      </c>
      <c r="Q25">
        <v>7</v>
      </c>
      <c r="R25">
        <v>3</v>
      </c>
      <c r="S25" t="s">
        <v>8</v>
      </c>
      <c r="T25" t="s">
        <v>12</v>
      </c>
      <c r="U25" t="s">
        <v>26</v>
      </c>
      <c r="V25" t="s">
        <v>580</v>
      </c>
      <c r="W25" s="1">
        <v>180000</v>
      </c>
    </row>
    <row r="26" spans="2:23" x14ac:dyDescent="0.3">
      <c r="B26" s="11"/>
      <c r="C26" s="7"/>
      <c r="W26" s="1"/>
    </row>
    <row r="27" spans="2:23" x14ac:dyDescent="0.3">
      <c r="B27" s="11"/>
      <c r="C27" s="7"/>
      <c r="P27" s="2" t="s">
        <v>106</v>
      </c>
      <c r="W27" s="1"/>
    </row>
    <row r="28" spans="2:23" x14ac:dyDescent="0.3">
      <c r="B28" s="11"/>
      <c r="C28" s="7"/>
      <c r="P28" t="s">
        <v>148</v>
      </c>
      <c r="Q28">
        <v>8</v>
      </c>
      <c r="R28">
        <v>3</v>
      </c>
      <c r="S28" t="s">
        <v>25</v>
      </c>
      <c r="T28" t="s">
        <v>33</v>
      </c>
      <c r="U28" t="s">
        <v>26</v>
      </c>
      <c r="V28" t="s">
        <v>143</v>
      </c>
      <c r="W28" s="1">
        <v>170000</v>
      </c>
    </row>
    <row r="29" spans="2:23" x14ac:dyDescent="0.3">
      <c r="B29" s="11"/>
      <c r="C29" s="7"/>
      <c r="P29" t="s">
        <v>149</v>
      </c>
      <c r="Q29">
        <v>7</v>
      </c>
      <c r="R29">
        <v>3</v>
      </c>
      <c r="S29" t="s">
        <v>8</v>
      </c>
      <c r="T29" t="s">
        <v>12</v>
      </c>
      <c r="U29" t="s">
        <v>26</v>
      </c>
      <c r="V29" t="s">
        <v>150</v>
      </c>
      <c r="W29" s="1">
        <v>190000</v>
      </c>
    </row>
    <row r="30" spans="2:23" x14ac:dyDescent="0.3">
      <c r="B30" s="11"/>
      <c r="C30" s="7"/>
      <c r="P30" t="s">
        <v>579</v>
      </c>
      <c r="Q30">
        <v>7</v>
      </c>
      <c r="R30">
        <v>3</v>
      </c>
      <c r="S30" t="s">
        <v>8</v>
      </c>
      <c r="T30" t="s">
        <v>12</v>
      </c>
      <c r="U30" t="s">
        <v>26</v>
      </c>
      <c r="V30" t="s">
        <v>580</v>
      </c>
      <c r="W30" s="1">
        <v>180000</v>
      </c>
    </row>
    <row r="31" spans="2:23" x14ac:dyDescent="0.3">
      <c r="B31" s="11"/>
      <c r="C31" s="7"/>
      <c r="P31" t="s">
        <v>151</v>
      </c>
      <c r="Q31">
        <v>6</v>
      </c>
      <c r="R31">
        <v>3</v>
      </c>
      <c r="S31" t="s">
        <v>8</v>
      </c>
      <c r="T31" t="s">
        <v>33</v>
      </c>
      <c r="U31" t="s">
        <v>26</v>
      </c>
      <c r="V31" t="s">
        <v>152</v>
      </c>
      <c r="W31" s="1">
        <v>120000</v>
      </c>
    </row>
    <row r="32" spans="2:23" x14ac:dyDescent="0.3">
      <c r="B32" s="11"/>
      <c r="C32" s="7"/>
      <c r="W32" s="1"/>
    </row>
    <row r="33" spans="16:23" x14ac:dyDescent="0.3">
      <c r="P33" s="2" t="s">
        <v>107</v>
      </c>
      <c r="W33" s="1"/>
    </row>
    <row r="34" spans="16:23" x14ac:dyDescent="0.3">
      <c r="P34" t="s">
        <v>146</v>
      </c>
      <c r="Q34">
        <v>5</v>
      </c>
      <c r="R34">
        <v>2</v>
      </c>
      <c r="S34" t="s">
        <v>8</v>
      </c>
      <c r="T34" t="s">
        <v>13</v>
      </c>
      <c r="U34" t="s">
        <v>22</v>
      </c>
      <c r="V34" t="s">
        <v>147</v>
      </c>
      <c r="W34" s="1">
        <v>110000</v>
      </c>
    </row>
    <row r="35" spans="16:23" x14ac:dyDescent="0.3">
      <c r="P35" t="s">
        <v>570</v>
      </c>
      <c r="Q35">
        <v>8</v>
      </c>
      <c r="R35">
        <v>2</v>
      </c>
      <c r="S35" t="s">
        <v>25</v>
      </c>
      <c r="T35" t="s">
        <v>33</v>
      </c>
      <c r="U35" t="s">
        <v>26</v>
      </c>
      <c r="V35" t="s">
        <v>571</v>
      </c>
      <c r="W35" s="1">
        <v>250000</v>
      </c>
    </row>
    <row r="36" spans="16:23" x14ac:dyDescent="0.3">
      <c r="P36" t="s">
        <v>148</v>
      </c>
      <c r="Q36">
        <v>8</v>
      </c>
      <c r="R36">
        <v>3</v>
      </c>
      <c r="S36" t="s">
        <v>25</v>
      </c>
      <c r="T36" t="s">
        <v>33</v>
      </c>
      <c r="U36" t="s">
        <v>26</v>
      </c>
      <c r="V36" t="s">
        <v>143</v>
      </c>
      <c r="W36" s="1">
        <v>170000</v>
      </c>
    </row>
    <row r="37" spans="16:23" x14ac:dyDescent="0.3">
      <c r="P37" t="s">
        <v>579</v>
      </c>
      <c r="Q37">
        <v>7</v>
      </c>
      <c r="R37">
        <v>3</v>
      </c>
      <c r="S37" t="s">
        <v>8</v>
      </c>
      <c r="T37" t="s">
        <v>12</v>
      </c>
      <c r="U37" t="s">
        <v>26</v>
      </c>
      <c r="V37" t="s">
        <v>580</v>
      </c>
      <c r="W37" s="1">
        <v>180000</v>
      </c>
    </row>
    <row r="38" spans="16:23" x14ac:dyDescent="0.3">
      <c r="W38" s="1"/>
    </row>
    <row r="39" spans="16:23" x14ac:dyDescent="0.3">
      <c r="W39" s="1"/>
    </row>
    <row r="40" spans="16:23" x14ac:dyDescent="0.3">
      <c r="W40" s="1"/>
    </row>
    <row r="41" spans="16:23" x14ac:dyDescent="0.3">
      <c r="W41" s="1"/>
    </row>
    <row r="42" spans="16:23" x14ac:dyDescent="0.3">
      <c r="W42" s="1"/>
    </row>
    <row r="43" spans="16:23" x14ac:dyDescent="0.3">
      <c r="P43" s="2" t="s">
        <v>111</v>
      </c>
      <c r="W43" s="1"/>
    </row>
    <row r="44" spans="16:23" x14ac:dyDescent="0.3">
      <c r="P44" t="s">
        <v>153</v>
      </c>
      <c r="Q44">
        <v>5</v>
      </c>
      <c r="R44">
        <v>5</v>
      </c>
      <c r="S44" t="s">
        <v>12</v>
      </c>
      <c r="T44" t="s">
        <v>21</v>
      </c>
      <c r="U44" t="s">
        <v>9</v>
      </c>
      <c r="V44" t="s">
        <v>154</v>
      </c>
      <c r="W44" s="1">
        <v>230000</v>
      </c>
    </row>
    <row r="45" spans="16:23" x14ac:dyDescent="0.3">
      <c r="P45" t="s">
        <v>155</v>
      </c>
      <c r="Q45">
        <v>6</v>
      </c>
      <c r="R45">
        <v>3</v>
      </c>
      <c r="S45" t="s">
        <v>25</v>
      </c>
      <c r="T45" t="s">
        <v>8</v>
      </c>
      <c r="U45" t="s">
        <v>26</v>
      </c>
      <c r="V45" t="s">
        <v>572</v>
      </c>
      <c r="W45" s="1">
        <v>200000</v>
      </c>
    </row>
    <row r="46" spans="16:23" x14ac:dyDescent="0.3">
      <c r="P46" t="s">
        <v>579</v>
      </c>
      <c r="Q46">
        <v>7</v>
      </c>
      <c r="R46">
        <v>3</v>
      </c>
      <c r="S46" t="s">
        <v>8</v>
      </c>
      <c r="T46" t="s">
        <v>12</v>
      </c>
      <c r="U46" t="s">
        <v>26</v>
      </c>
      <c r="V46" t="s">
        <v>580</v>
      </c>
      <c r="W46" s="1">
        <v>180000</v>
      </c>
    </row>
    <row r="47" spans="16:23" x14ac:dyDescent="0.3">
      <c r="W47" s="1"/>
    </row>
    <row r="48" spans="16:23" x14ac:dyDescent="0.3">
      <c r="W48" s="1"/>
    </row>
    <row r="49" spans="16:23" x14ac:dyDescent="0.3">
      <c r="P49" s="2" t="s">
        <v>124</v>
      </c>
      <c r="W49" s="1"/>
    </row>
    <row r="50" spans="16:23" x14ac:dyDescent="0.3">
      <c r="P50" t="s">
        <v>573</v>
      </c>
      <c r="Q50">
        <v>4</v>
      </c>
      <c r="R50">
        <v>6</v>
      </c>
      <c r="S50" t="s">
        <v>12</v>
      </c>
      <c r="T50" t="s">
        <v>13</v>
      </c>
      <c r="U50" t="s">
        <v>9</v>
      </c>
      <c r="V50" t="s">
        <v>574</v>
      </c>
      <c r="W50" s="1">
        <v>350000</v>
      </c>
    </row>
    <row r="51" spans="16:23" x14ac:dyDescent="0.3">
      <c r="P51" t="s">
        <v>579</v>
      </c>
      <c r="Q51">
        <v>7</v>
      </c>
      <c r="R51">
        <v>3</v>
      </c>
      <c r="S51" t="s">
        <v>8</v>
      </c>
      <c r="T51" t="s">
        <v>12</v>
      </c>
      <c r="U51" t="s">
        <v>26</v>
      </c>
      <c r="V51" t="s">
        <v>580</v>
      </c>
      <c r="W51" s="1">
        <v>180000</v>
      </c>
    </row>
    <row r="52" spans="16:23" x14ac:dyDescent="0.3">
      <c r="W52" s="1"/>
    </row>
    <row r="53" spans="16:23" x14ac:dyDescent="0.3">
      <c r="P53" s="2" t="s">
        <v>156</v>
      </c>
      <c r="W53" s="1"/>
    </row>
    <row r="54" spans="16:23" x14ac:dyDescent="0.3">
      <c r="P54" t="s">
        <v>575</v>
      </c>
      <c r="Q54">
        <v>6</v>
      </c>
      <c r="R54">
        <v>3</v>
      </c>
      <c r="S54" t="s">
        <v>8</v>
      </c>
      <c r="T54" t="s">
        <v>12</v>
      </c>
      <c r="U54" t="s">
        <v>9</v>
      </c>
      <c r="V54" t="s">
        <v>576</v>
      </c>
      <c r="W54" s="1">
        <v>170000</v>
      </c>
    </row>
    <row r="55" spans="16:23" x14ac:dyDescent="0.3">
      <c r="P55" t="s">
        <v>577</v>
      </c>
      <c r="Q55">
        <v>7</v>
      </c>
      <c r="R55">
        <v>3</v>
      </c>
      <c r="S55" t="s">
        <v>8</v>
      </c>
      <c r="T55" t="s">
        <v>12</v>
      </c>
      <c r="U55" t="s">
        <v>9</v>
      </c>
      <c r="V55" t="s">
        <v>578</v>
      </c>
      <c r="W55" s="1">
        <v>260000</v>
      </c>
    </row>
    <row r="56" spans="16:23" x14ac:dyDescent="0.3">
      <c r="P56" t="s">
        <v>157</v>
      </c>
      <c r="Q56">
        <v>7</v>
      </c>
      <c r="R56">
        <v>3</v>
      </c>
      <c r="S56" t="s">
        <v>8</v>
      </c>
      <c r="T56" t="s">
        <v>33</v>
      </c>
      <c r="U56" t="s">
        <v>9</v>
      </c>
      <c r="V56" t="s">
        <v>158</v>
      </c>
      <c r="W56" s="1">
        <v>160000</v>
      </c>
    </row>
    <row r="57" spans="16:23" x14ac:dyDescent="0.3">
      <c r="P57" t="s">
        <v>579</v>
      </c>
      <c r="Q57">
        <v>7</v>
      </c>
      <c r="R57">
        <v>3</v>
      </c>
      <c r="S57" t="s">
        <v>8</v>
      </c>
      <c r="T57" t="s">
        <v>12</v>
      </c>
      <c r="U57" t="s">
        <v>26</v>
      </c>
      <c r="V57" t="s">
        <v>580</v>
      </c>
      <c r="W57" s="1">
        <v>180000</v>
      </c>
    </row>
    <row r="59" spans="16:23" x14ac:dyDescent="0.3">
      <c r="W59" s="1"/>
    </row>
    <row r="60" spans="16:23" x14ac:dyDescent="0.3">
      <c r="W60" s="1"/>
    </row>
    <row r="61" spans="16:23" x14ac:dyDescent="0.3">
      <c r="W61" s="1"/>
    </row>
    <row r="62" spans="16:23" x14ac:dyDescent="0.3">
      <c r="W62" s="1"/>
    </row>
    <row r="63" spans="16:23" x14ac:dyDescent="0.3">
      <c r="W63" s="1"/>
    </row>
    <row r="64" spans="16:23" x14ac:dyDescent="0.3">
      <c r="W64" s="1"/>
    </row>
    <row r="65" spans="23:23" x14ac:dyDescent="0.3">
      <c r="W65" s="1"/>
    </row>
    <row r="66" spans="23:23" x14ac:dyDescent="0.3">
      <c r="W66" s="1"/>
    </row>
    <row r="67" spans="23:23" x14ac:dyDescent="0.3">
      <c r="W67" s="1"/>
    </row>
    <row r="68" spans="23:23" x14ac:dyDescent="0.3">
      <c r="W68" s="1"/>
    </row>
    <row r="69" spans="23:23" x14ac:dyDescent="0.3">
      <c r="W69" s="1"/>
    </row>
    <row r="70" spans="23:23" x14ac:dyDescent="0.3">
      <c r="W70" s="1"/>
    </row>
    <row r="71" spans="23:23" x14ac:dyDescent="0.3">
      <c r="W71" s="1"/>
    </row>
    <row r="72" spans="23:23" x14ac:dyDescent="0.3">
      <c r="W72" s="1"/>
    </row>
    <row r="73" spans="23:23" x14ac:dyDescent="0.3">
      <c r="W73" s="1"/>
    </row>
    <row r="74" spans="23:23" x14ac:dyDescent="0.3">
      <c r="W74" s="1"/>
    </row>
    <row r="75" spans="23:23" x14ac:dyDescent="0.3">
      <c r="W75" s="1"/>
    </row>
    <row r="76" spans="23:23" x14ac:dyDescent="0.3">
      <c r="W76" s="1"/>
    </row>
    <row r="77" spans="23:23" x14ac:dyDescent="0.3">
      <c r="W77" s="1"/>
    </row>
    <row r="78" spans="23:23" x14ac:dyDescent="0.3">
      <c r="W78" s="1"/>
    </row>
    <row r="79" spans="23:23" x14ac:dyDescent="0.3">
      <c r="W79" s="1"/>
    </row>
    <row r="80" spans="23:23" x14ac:dyDescent="0.3">
      <c r="W80" s="1"/>
    </row>
    <row r="81" spans="23:23" x14ac:dyDescent="0.3">
      <c r="W81" s="1"/>
    </row>
    <row r="82" spans="23:23" x14ac:dyDescent="0.3">
      <c r="W82" s="1"/>
    </row>
    <row r="83" spans="23:23" x14ac:dyDescent="0.3">
      <c r="W83" s="1"/>
    </row>
    <row r="84" spans="23:23" x14ac:dyDescent="0.3">
      <c r="W84" s="1"/>
    </row>
    <row r="85" spans="23:23" x14ac:dyDescent="0.3">
      <c r="W85" s="1"/>
    </row>
    <row r="86" spans="23:23" x14ac:dyDescent="0.3">
      <c r="W86" s="1"/>
    </row>
    <row r="87" spans="23:23" x14ac:dyDescent="0.3">
      <c r="W87" s="1"/>
    </row>
    <row r="88" spans="23:23" x14ac:dyDescent="0.3">
      <c r="W88" s="1"/>
    </row>
    <row r="89" spans="23:23" x14ac:dyDescent="0.3">
      <c r="W89" s="1"/>
    </row>
    <row r="90" spans="23:23" x14ac:dyDescent="0.3">
      <c r="W90" s="1"/>
    </row>
    <row r="91" spans="23:23" x14ac:dyDescent="0.3">
      <c r="W91" s="1"/>
    </row>
    <row r="92" spans="23:23" x14ac:dyDescent="0.3">
      <c r="W92" s="1"/>
    </row>
    <row r="93" spans="23:23" x14ac:dyDescent="0.3">
      <c r="W93" s="1"/>
    </row>
    <row r="94" spans="23:23" x14ac:dyDescent="0.3">
      <c r="W94" s="1"/>
    </row>
    <row r="95" spans="23:23" x14ac:dyDescent="0.3">
      <c r="W95" s="1"/>
    </row>
    <row r="96" spans="23:23" x14ac:dyDescent="0.3">
      <c r="W96" s="1"/>
    </row>
    <row r="97" spans="23:23" x14ac:dyDescent="0.3">
      <c r="W97" s="1"/>
    </row>
    <row r="98" spans="23:23" x14ac:dyDescent="0.3">
      <c r="W98" s="1"/>
    </row>
    <row r="99" spans="23:23" x14ac:dyDescent="0.3">
      <c r="W99" s="1"/>
    </row>
    <row r="100" spans="23:23" x14ac:dyDescent="0.3">
      <c r="W100" s="1"/>
    </row>
    <row r="101" spans="23:23" x14ac:dyDescent="0.3">
      <c r="W101" s="1"/>
    </row>
    <row r="102" spans="23:23" x14ac:dyDescent="0.3">
      <c r="W102" s="1"/>
    </row>
    <row r="103" spans="23:23" x14ac:dyDescent="0.3">
      <c r="W103" s="1"/>
    </row>
    <row r="104" spans="23:23" x14ac:dyDescent="0.3">
      <c r="W104" s="1"/>
    </row>
    <row r="105" spans="23:23" x14ac:dyDescent="0.3">
      <c r="W105" s="1"/>
    </row>
    <row r="106" spans="23:23" x14ac:dyDescent="0.3">
      <c r="W106" s="1"/>
    </row>
    <row r="107" spans="23:23" x14ac:dyDescent="0.3">
      <c r="W107" s="1"/>
    </row>
    <row r="108" spans="23:23" x14ac:dyDescent="0.3">
      <c r="W108" s="1"/>
    </row>
    <row r="109" spans="23:23" x14ac:dyDescent="0.3">
      <c r="W109" s="1"/>
    </row>
    <row r="110" spans="23:23" x14ac:dyDescent="0.3">
      <c r="W110" s="1"/>
    </row>
    <row r="111" spans="23:23" x14ac:dyDescent="0.3">
      <c r="W111" s="1"/>
    </row>
    <row r="112" spans="23:23" x14ac:dyDescent="0.3">
      <c r="W112" s="1"/>
    </row>
    <row r="113" spans="23:23" x14ac:dyDescent="0.3">
      <c r="W113" s="1"/>
    </row>
    <row r="114" spans="23:23" x14ac:dyDescent="0.3">
      <c r="W114" s="1"/>
    </row>
    <row r="115" spans="23:23" x14ac:dyDescent="0.3">
      <c r="W115" s="1"/>
    </row>
    <row r="116" spans="23:23" x14ac:dyDescent="0.3">
      <c r="W116" s="1"/>
    </row>
    <row r="117" spans="23:23" x14ac:dyDescent="0.3">
      <c r="W117" s="1"/>
    </row>
    <row r="118" spans="23:23" x14ac:dyDescent="0.3">
      <c r="W118" s="1"/>
    </row>
    <row r="119" spans="23:23" x14ac:dyDescent="0.3">
      <c r="W119" s="1"/>
    </row>
    <row r="120" spans="23:23" x14ac:dyDescent="0.3">
      <c r="W120" s="1"/>
    </row>
    <row r="121" spans="23:23" x14ac:dyDescent="0.3">
      <c r="W121" s="1"/>
    </row>
    <row r="122" spans="23:23" x14ac:dyDescent="0.3">
      <c r="W122" s="1"/>
    </row>
    <row r="123" spans="23:23" x14ac:dyDescent="0.3">
      <c r="W123" s="1"/>
    </row>
    <row r="124" spans="23:23" x14ac:dyDescent="0.3">
      <c r="W124" s="1"/>
    </row>
    <row r="125" spans="23:23" x14ac:dyDescent="0.3">
      <c r="W125" s="1"/>
    </row>
    <row r="126" spans="23:23" x14ac:dyDescent="0.3">
      <c r="W126" s="1"/>
    </row>
    <row r="127" spans="23:23" x14ac:dyDescent="0.3">
      <c r="W127" s="1"/>
    </row>
    <row r="128" spans="23:23" x14ac:dyDescent="0.3">
      <c r="W128" s="1"/>
    </row>
    <row r="129" spans="23:23" x14ac:dyDescent="0.3">
      <c r="W129" s="1"/>
    </row>
    <row r="130" spans="23:23" x14ac:dyDescent="0.3">
      <c r="W130" s="1"/>
    </row>
    <row r="131" spans="23:23" x14ac:dyDescent="0.3">
      <c r="W131" s="1"/>
    </row>
    <row r="132" spans="23:23" x14ac:dyDescent="0.3">
      <c r="W132" s="1"/>
    </row>
    <row r="133" spans="23:23" x14ac:dyDescent="0.3">
      <c r="W133" s="1"/>
    </row>
    <row r="134" spans="23:23" x14ac:dyDescent="0.3">
      <c r="W134" s="1"/>
    </row>
    <row r="135" spans="23:23" x14ac:dyDescent="0.3">
      <c r="W135" s="1"/>
    </row>
    <row r="136" spans="23:23" x14ac:dyDescent="0.3">
      <c r="W136" s="1"/>
    </row>
    <row r="137" spans="23:23" x14ac:dyDescent="0.3">
      <c r="W137" s="1"/>
    </row>
    <row r="138" spans="23:23" x14ac:dyDescent="0.3">
      <c r="W138" s="1"/>
    </row>
    <row r="139" spans="23:23" x14ac:dyDescent="0.3">
      <c r="W139" s="1"/>
    </row>
    <row r="140" spans="23:23" x14ac:dyDescent="0.3">
      <c r="W140" s="1"/>
    </row>
    <row r="141" spans="23:23" x14ac:dyDescent="0.3">
      <c r="W141" s="1"/>
    </row>
    <row r="142" spans="23:23" x14ac:dyDescent="0.3">
      <c r="W142" s="1"/>
    </row>
    <row r="143" spans="23:23" x14ac:dyDescent="0.3">
      <c r="W143" s="1"/>
    </row>
    <row r="144" spans="23:23" x14ac:dyDescent="0.3">
      <c r="W144" s="1"/>
    </row>
    <row r="145" spans="23:23" x14ac:dyDescent="0.3">
      <c r="W145" s="1"/>
    </row>
    <row r="146" spans="23:23" x14ac:dyDescent="0.3">
      <c r="W146" s="1"/>
    </row>
    <row r="147" spans="23:23" x14ac:dyDescent="0.3">
      <c r="W147" s="1"/>
    </row>
    <row r="148" spans="23:23" x14ac:dyDescent="0.3">
      <c r="W148" s="1"/>
    </row>
    <row r="149" spans="23:23" x14ac:dyDescent="0.3">
      <c r="W149" s="1"/>
    </row>
    <row r="150" spans="23:23" x14ac:dyDescent="0.3">
      <c r="W150" s="1"/>
    </row>
    <row r="151" spans="23:23" x14ac:dyDescent="0.3">
      <c r="W151" s="1"/>
    </row>
    <row r="152" spans="23:23" x14ac:dyDescent="0.3">
      <c r="W152" s="1"/>
    </row>
    <row r="153" spans="23:23" x14ac:dyDescent="0.3">
      <c r="W153" s="1"/>
    </row>
    <row r="154" spans="23:23" x14ac:dyDescent="0.3">
      <c r="W154" s="1"/>
    </row>
    <row r="155" spans="23:23" x14ac:dyDescent="0.3">
      <c r="W155" s="1"/>
    </row>
    <row r="156" spans="23:23" x14ac:dyDescent="0.3">
      <c r="W156" s="1"/>
    </row>
    <row r="157" spans="23:23" x14ac:dyDescent="0.3">
      <c r="W157" s="1"/>
    </row>
    <row r="158" spans="23:23" x14ac:dyDescent="0.3">
      <c r="W158" s="1"/>
    </row>
    <row r="159" spans="23:23" x14ac:dyDescent="0.3">
      <c r="W159" s="1"/>
    </row>
    <row r="160" spans="23:23" x14ac:dyDescent="0.3">
      <c r="W160" s="1"/>
    </row>
    <row r="161" spans="23:23" x14ac:dyDescent="0.3">
      <c r="W161" s="1"/>
    </row>
    <row r="162" spans="23:23" x14ac:dyDescent="0.3">
      <c r="W162" s="1"/>
    </row>
    <row r="163" spans="23:23" x14ac:dyDescent="0.3">
      <c r="W163" s="1"/>
    </row>
    <row r="164" spans="23:23" x14ac:dyDescent="0.3">
      <c r="W164" s="1"/>
    </row>
    <row r="165" spans="23:23" x14ac:dyDescent="0.3">
      <c r="W165" s="1"/>
    </row>
    <row r="166" spans="23:23" x14ac:dyDescent="0.3">
      <c r="W166" s="1"/>
    </row>
    <row r="167" spans="23:23" x14ac:dyDescent="0.3">
      <c r="W167" s="1"/>
    </row>
    <row r="168" spans="23:23" x14ac:dyDescent="0.3">
      <c r="W168" s="1"/>
    </row>
    <row r="169" spans="23:23" x14ac:dyDescent="0.3">
      <c r="W169" s="1"/>
    </row>
    <row r="170" spans="23:23" x14ac:dyDescent="0.3">
      <c r="W170" s="1"/>
    </row>
    <row r="171" spans="23:23" x14ac:dyDescent="0.3">
      <c r="W171" s="1"/>
    </row>
    <row r="172" spans="23:23" x14ac:dyDescent="0.3">
      <c r="W172" s="1"/>
    </row>
    <row r="173" spans="23:23" x14ac:dyDescent="0.3">
      <c r="W173" s="1"/>
    </row>
    <row r="174" spans="23:23" x14ac:dyDescent="0.3">
      <c r="W174" s="1"/>
    </row>
    <row r="175" spans="23:23" x14ac:dyDescent="0.3">
      <c r="W175" s="1"/>
    </row>
    <row r="176" spans="23:23" x14ac:dyDescent="0.3">
      <c r="W176" s="1"/>
    </row>
    <row r="177" spans="23:23" x14ac:dyDescent="0.3">
      <c r="W177" s="1"/>
    </row>
    <row r="178" spans="23:23" x14ac:dyDescent="0.3">
      <c r="W178" s="1"/>
    </row>
    <row r="179" spans="23:23" x14ac:dyDescent="0.3">
      <c r="W179" s="1"/>
    </row>
    <row r="180" spans="23:23" x14ac:dyDescent="0.3">
      <c r="W180" s="1"/>
    </row>
    <row r="181" spans="23:23" x14ac:dyDescent="0.3">
      <c r="W181" s="1"/>
    </row>
    <row r="182" spans="23:23" x14ac:dyDescent="0.3">
      <c r="W182" s="1"/>
    </row>
    <row r="183" spans="23:23" x14ac:dyDescent="0.3">
      <c r="W183" s="1"/>
    </row>
    <row r="184" spans="23:23" x14ac:dyDescent="0.3">
      <c r="W184" s="1"/>
    </row>
    <row r="185" spans="23:23" x14ac:dyDescent="0.3">
      <c r="W185" s="1"/>
    </row>
    <row r="186" spans="23:23" x14ac:dyDescent="0.3">
      <c r="W186" s="1"/>
    </row>
    <row r="187" spans="23:23" x14ac:dyDescent="0.3">
      <c r="W187" s="1"/>
    </row>
    <row r="188" spans="23:23" x14ac:dyDescent="0.3">
      <c r="W188" s="1"/>
    </row>
    <row r="189" spans="23:23" x14ac:dyDescent="0.3">
      <c r="W189" s="1"/>
    </row>
    <row r="190" spans="23:23" x14ac:dyDescent="0.3">
      <c r="W190" s="1"/>
    </row>
    <row r="191" spans="23:23" x14ac:dyDescent="0.3">
      <c r="W191" s="1"/>
    </row>
    <row r="192" spans="23:23" x14ac:dyDescent="0.3">
      <c r="W192" s="1"/>
    </row>
    <row r="193" spans="23:23" x14ac:dyDescent="0.3">
      <c r="W193" s="1"/>
    </row>
    <row r="194" spans="23:23" x14ac:dyDescent="0.3">
      <c r="W194" s="1"/>
    </row>
    <row r="195" spans="23:23" x14ac:dyDescent="0.3">
      <c r="W195" s="1"/>
    </row>
    <row r="196" spans="23:23" x14ac:dyDescent="0.3">
      <c r="W196" s="1"/>
    </row>
    <row r="197" spans="23:23" x14ac:dyDescent="0.3">
      <c r="W197" s="1"/>
    </row>
    <row r="198" spans="23:23" x14ac:dyDescent="0.3">
      <c r="W198" s="1"/>
    </row>
    <row r="199" spans="23:23" x14ac:dyDescent="0.3">
      <c r="W199" s="1"/>
    </row>
    <row r="200" spans="23:23" x14ac:dyDescent="0.3">
      <c r="W200" s="1"/>
    </row>
    <row r="201" spans="23:23" x14ac:dyDescent="0.3">
      <c r="W201" s="1"/>
    </row>
    <row r="202" spans="23:23" x14ac:dyDescent="0.3">
      <c r="W202" s="1"/>
    </row>
    <row r="203" spans="23:23" x14ac:dyDescent="0.3">
      <c r="W203" s="1"/>
    </row>
    <row r="204" spans="23:23" x14ac:dyDescent="0.3">
      <c r="W204" s="1"/>
    </row>
    <row r="205" spans="23:23" x14ac:dyDescent="0.3">
      <c r="W205" s="1"/>
    </row>
    <row r="206" spans="23:23" x14ac:dyDescent="0.3">
      <c r="W206" s="1"/>
    </row>
    <row r="207" spans="23:23" x14ac:dyDescent="0.3">
      <c r="W207" s="1"/>
    </row>
    <row r="208" spans="23:23" x14ac:dyDescent="0.3">
      <c r="W208" s="1"/>
    </row>
    <row r="209" spans="23:23" x14ac:dyDescent="0.3">
      <c r="W209" s="1"/>
    </row>
    <row r="210" spans="23:23" x14ac:dyDescent="0.3">
      <c r="W210" s="1"/>
    </row>
    <row r="211" spans="23:23" x14ac:dyDescent="0.3">
      <c r="W211" s="1"/>
    </row>
    <row r="212" spans="23:23" x14ac:dyDescent="0.3">
      <c r="W212" s="1"/>
    </row>
    <row r="213" spans="23:23" x14ac:dyDescent="0.3">
      <c r="W213" s="1"/>
    </row>
    <row r="214" spans="23:23" x14ac:dyDescent="0.3">
      <c r="W214" s="1"/>
    </row>
    <row r="215" spans="23:23" x14ac:dyDescent="0.3">
      <c r="W215" s="1"/>
    </row>
    <row r="216" spans="23:23" x14ac:dyDescent="0.3">
      <c r="W216" s="1"/>
    </row>
    <row r="217" spans="23:23" x14ac:dyDescent="0.3">
      <c r="W217" s="1"/>
    </row>
    <row r="218" spans="23:23" x14ac:dyDescent="0.3">
      <c r="W218" s="1"/>
    </row>
    <row r="219" spans="23:23" x14ac:dyDescent="0.3">
      <c r="W219" s="1"/>
    </row>
    <row r="220" spans="23:23" x14ac:dyDescent="0.3">
      <c r="W220" s="1"/>
    </row>
    <row r="221" spans="23:23" x14ac:dyDescent="0.3">
      <c r="W221" s="1"/>
    </row>
    <row r="222" spans="23:23" x14ac:dyDescent="0.3">
      <c r="W222" s="1"/>
    </row>
    <row r="223" spans="23:23" x14ac:dyDescent="0.3">
      <c r="W223" s="1"/>
    </row>
    <row r="224" spans="23:23" x14ac:dyDescent="0.3">
      <c r="W224" s="1"/>
    </row>
    <row r="225" spans="23:23" x14ac:dyDescent="0.3">
      <c r="W225" s="1"/>
    </row>
    <row r="226" spans="23:23" x14ac:dyDescent="0.3">
      <c r="W226" s="1"/>
    </row>
    <row r="227" spans="23:23" x14ac:dyDescent="0.3">
      <c r="W227" s="1"/>
    </row>
    <row r="228" spans="23:23" x14ac:dyDescent="0.3">
      <c r="W228" s="1"/>
    </row>
    <row r="229" spans="23:23" x14ac:dyDescent="0.3">
      <c r="W229" s="1"/>
    </row>
    <row r="230" spans="23:23" x14ac:dyDescent="0.3">
      <c r="W230" s="1"/>
    </row>
    <row r="231" spans="23:23" x14ac:dyDescent="0.3">
      <c r="W231" s="1"/>
    </row>
    <row r="232" spans="23:23" x14ac:dyDescent="0.3">
      <c r="W232" s="1"/>
    </row>
    <row r="233" spans="23:23" x14ac:dyDescent="0.3">
      <c r="W233" s="1"/>
    </row>
    <row r="234" spans="23:23" x14ac:dyDescent="0.3">
      <c r="W234" s="1"/>
    </row>
    <row r="235" spans="23:23" x14ac:dyDescent="0.3">
      <c r="W235" s="1"/>
    </row>
    <row r="236" spans="23:23" x14ac:dyDescent="0.3">
      <c r="W236" s="1"/>
    </row>
    <row r="237" spans="23:23" x14ac:dyDescent="0.3">
      <c r="W237" s="1"/>
    </row>
    <row r="238" spans="23:23" x14ac:dyDescent="0.3">
      <c r="W238" s="1"/>
    </row>
    <row r="239" spans="23:23" x14ac:dyDescent="0.3">
      <c r="W239" s="1"/>
    </row>
    <row r="240" spans="23:23" x14ac:dyDescent="0.3">
      <c r="W240" s="1"/>
    </row>
    <row r="241" spans="23:23" x14ac:dyDescent="0.3">
      <c r="W241" s="1"/>
    </row>
    <row r="242" spans="23:23" x14ac:dyDescent="0.3">
      <c r="W242" s="1"/>
    </row>
    <row r="243" spans="23:23" x14ac:dyDescent="0.3">
      <c r="W243" s="1"/>
    </row>
    <row r="244" spans="23:23" x14ac:dyDescent="0.3">
      <c r="W244" s="1"/>
    </row>
    <row r="245" spans="23:23" x14ac:dyDescent="0.3">
      <c r="W245" s="1"/>
    </row>
    <row r="246" spans="23:23" x14ac:dyDescent="0.3">
      <c r="W246" s="1"/>
    </row>
    <row r="247" spans="23:23" x14ac:dyDescent="0.3">
      <c r="W247" s="1"/>
    </row>
    <row r="248" spans="23:23" x14ac:dyDescent="0.3">
      <c r="W248" s="1"/>
    </row>
    <row r="249" spans="23:23" x14ac:dyDescent="0.3">
      <c r="W249" s="1"/>
    </row>
    <row r="250" spans="23:23" x14ac:dyDescent="0.3">
      <c r="W250" s="1"/>
    </row>
    <row r="251" spans="23:23" x14ac:dyDescent="0.3">
      <c r="W251" s="1"/>
    </row>
    <row r="252" spans="23:23" x14ac:dyDescent="0.3">
      <c r="W252" s="1"/>
    </row>
    <row r="253" spans="23:23" x14ac:dyDescent="0.3">
      <c r="W253" s="1"/>
    </row>
    <row r="254" spans="23:23" x14ac:dyDescent="0.3">
      <c r="W254" s="1"/>
    </row>
    <row r="255" spans="23:23" x14ac:dyDescent="0.3">
      <c r="W255" s="1"/>
    </row>
    <row r="256" spans="23:23" x14ac:dyDescent="0.3">
      <c r="W256" s="1"/>
    </row>
    <row r="257" spans="23:23" x14ac:dyDescent="0.3">
      <c r="W257" s="1"/>
    </row>
    <row r="258" spans="23:23" x14ac:dyDescent="0.3">
      <c r="W258" s="1"/>
    </row>
    <row r="259" spans="23:23" x14ac:dyDescent="0.3">
      <c r="W259" s="1"/>
    </row>
    <row r="260" spans="23:23" x14ac:dyDescent="0.3">
      <c r="W260" s="1"/>
    </row>
    <row r="261" spans="23:23" x14ac:dyDescent="0.3">
      <c r="W261" s="1"/>
    </row>
    <row r="262" spans="23:23" x14ac:dyDescent="0.3">
      <c r="W262" s="1"/>
    </row>
    <row r="263" spans="23:23" x14ac:dyDescent="0.3">
      <c r="W263" s="1"/>
    </row>
    <row r="264" spans="23:23" x14ac:dyDescent="0.3">
      <c r="W264" s="1"/>
    </row>
    <row r="265" spans="23:23" x14ac:dyDescent="0.3">
      <c r="W265" s="1"/>
    </row>
    <row r="266" spans="23:23" x14ac:dyDescent="0.3">
      <c r="W266" s="1"/>
    </row>
    <row r="267" spans="23:23" x14ac:dyDescent="0.3">
      <c r="W267" s="1"/>
    </row>
    <row r="268" spans="23:23" x14ac:dyDescent="0.3">
      <c r="W268" s="1"/>
    </row>
    <row r="269" spans="23:23" x14ac:dyDescent="0.3">
      <c r="W269" s="1"/>
    </row>
    <row r="270" spans="23:23" x14ac:dyDescent="0.3">
      <c r="W270" s="1"/>
    </row>
    <row r="271" spans="23:23" x14ac:dyDescent="0.3">
      <c r="W271" s="1"/>
    </row>
    <row r="272" spans="23:23" x14ac:dyDescent="0.3">
      <c r="W272" s="1"/>
    </row>
    <row r="273" spans="23:23" x14ac:dyDescent="0.3">
      <c r="W273" s="1"/>
    </row>
    <row r="274" spans="23:23" x14ac:dyDescent="0.3">
      <c r="W274" s="1"/>
    </row>
    <row r="275" spans="23:23" x14ac:dyDescent="0.3">
      <c r="W275" s="1"/>
    </row>
    <row r="276" spans="23:23" x14ac:dyDescent="0.3">
      <c r="W276" s="1"/>
    </row>
    <row r="277" spans="23:23" x14ac:dyDescent="0.3">
      <c r="W277" s="1"/>
    </row>
    <row r="278" spans="23:23" x14ac:dyDescent="0.3">
      <c r="W278" s="1"/>
    </row>
    <row r="279" spans="23:23" x14ac:dyDescent="0.3">
      <c r="W279" s="1"/>
    </row>
    <row r="280" spans="23:23" x14ac:dyDescent="0.3">
      <c r="W280" s="1"/>
    </row>
    <row r="281" spans="23:23" x14ac:dyDescent="0.3">
      <c r="W281" s="1"/>
    </row>
    <row r="282" spans="23:23" x14ac:dyDescent="0.3">
      <c r="W282" s="1"/>
    </row>
    <row r="283" spans="23:23" x14ac:dyDescent="0.3">
      <c r="W283" s="1"/>
    </row>
    <row r="284" spans="23:23" x14ac:dyDescent="0.3">
      <c r="W284" s="1"/>
    </row>
    <row r="285" spans="23:23" x14ac:dyDescent="0.3">
      <c r="W285" s="1"/>
    </row>
    <row r="286" spans="23:23" x14ac:dyDescent="0.3">
      <c r="W286" s="1"/>
    </row>
    <row r="287" spans="23:23" x14ac:dyDescent="0.3">
      <c r="W287" s="1"/>
    </row>
    <row r="288" spans="23:23" x14ac:dyDescent="0.3">
      <c r="W288" s="1"/>
    </row>
    <row r="289" spans="23:23" x14ac:dyDescent="0.3">
      <c r="W289" s="1"/>
    </row>
    <row r="290" spans="23:23" x14ac:dyDescent="0.3">
      <c r="W290" s="1"/>
    </row>
    <row r="291" spans="23:23" x14ac:dyDescent="0.3">
      <c r="W291" s="1"/>
    </row>
    <row r="292" spans="23:23" x14ac:dyDescent="0.3">
      <c r="W292" s="1"/>
    </row>
    <row r="293" spans="23:23" x14ac:dyDescent="0.3">
      <c r="W293" s="1"/>
    </row>
    <row r="294" spans="23:23" x14ac:dyDescent="0.3">
      <c r="W294" s="1"/>
    </row>
    <row r="295" spans="23:23" x14ac:dyDescent="0.3">
      <c r="W295" s="1"/>
    </row>
    <row r="296" spans="23:23" x14ac:dyDescent="0.3">
      <c r="W296" s="1"/>
    </row>
    <row r="297" spans="23:23" x14ac:dyDescent="0.3">
      <c r="W297" s="1"/>
    </row>
    <row r="298" spans="23:23" x14ac:dyDescent="0.3">
      <c r="W298" s="1"/>
    </row>
    <row r="299" spans="23:23" x14ac:dyDescent="0.3">
      <c r="W299" s="1"/>
    </row>
    <row r="300" spans="23:23" x14ac:dyDescent="0.3">
      <c r="W300" s="1"/>
    </row>
    <row r="301" spans="23:23" x14ac:dyDescent="0.3">
      <c r="W301" s="1"/>
    </row>
    <row r="302" spans="23:23" x14ac:dyDescent="0.3">
      <c r="W302" s="1"/>
    </row>
    <row r="303" spans="23:23" x14ac:dyDescent="0.3">
      <c r="W303" s="1"/>
    </row>
    <row r="304" spans="23:23" x14ac:dyDescent="0.3">
      <c r="W304" s="1"/>
    </row>
    <row r="305" spans="23:23" x14ac:dyDescent="0.3">
      <c r="W305" s="1"/>
    </row>
    <row r="306" spans="23:23" x14ac:dyDescent="0.3">
      <c r="W306" s="1"/>
    </row>
    <row r="307" spans="23:23" x14ac:dyDescent="0.3">
      <c r="W307" s="1"/>
    </row>
    <row r="308" spans="23:23" x14ac:dyDescent="0.3">
      <c r="W308" s="1"/>
    </row>
    <row r="309" spans="23:23" x14ac:dyDescent="0.3">
      <c r="W309" s="1"/>
    </row>
    <row r="310" spans="23:23" x14ac:dyDescent="0.3">
      <c r="W310" s="1"/>
    </row>
    <row r="311" spans="23:23" x14ac:dyDescent="0.3">
      <c r="W311" s="1"/>
    </row>
    <row r="312" spans="23:23" x14ac:dyDescent="0.3">
      <c r="W312" s="1"/>
    </row>
    <row r="313" spans="23:23" x14ac:dyDescent="0.3">
      <c r="W313" s="1"/>
    </row>
    <row r="314" spans="23:23" x14ac:dyDescent="0.3">
      <c r="W314" s="1"/>
    </row>
    <row r="315" spans="23:23" x14ac:dyDescent="0.3">
      <c r="W315" s="1"/>
    </row>
    <row r="316" spans="23:23" x14ac:dyDescent="0.3">
      <c r="W316" s="1"/>
    </row>
    <row r="317" spans="23:23" x14ac:dyDescent="0.3">
      <c r="W317" s="1"/>
    </row>
    <row r="318" spans="23:23" x14ac:dyDescent="0.3">
      <c r="W318" s="1"/>
    </row>
    <row r="319" spans="23:23" x14ac:dyDescent="0.3">
      <c r="W319" s="1"/>
    </row>
  </sheetData>
  <sheetProtection algorithmName="SHA-512" hashValue="S/Eiwa7I+ZKPI1L5LtxiNhxxzYEHdYJgRB5Oy4lmxPnC/T017QTSyNGtyNUxRpN3v5lOzEYsD5Hwlp6518w71Q==" saltValue="jKqMSQ4gaPOln7m9RSuSBA==" spinCount="100000" sheet="1" objects="1" scenarios="1" selectLockedCells="1"/>
  <mergeCells count="1">
    <mergeCell ref="E2:H2"/>
  </mergeCells>
  <conditionalFormatting sqref="I2">
    <cfRule type="cellIs" dxfId="2" priority="1" operator="lessThan">
      <formula>0</formula>
    </cfRule>
  </conditionalFormatting>
  <dataValidations count="2">
    <dataValidation type="list" allowBlank="1" showInputMessage="1" showErrorMessage="1" sqref="B5:B7" xr:uid="{08FA7D08-E2C8-43D6-BF61-F77B7FD610CC}">
      <formula1>$M$4:$M$12</formula1>
    </dataValidation>
    <dataValidation type="list" allowBlank="1" showInputMessage="1" showErrorMessage="1" sqref="C5:C7" xr:uid="{F7034A2C-EC0F-4E40-9D77-35011EBB59F6}">
      <formula1>INDIRECT(B5)</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29229F-2396-4DE6-AD49-7A8405029499}">
  <dimension ref="A1:M180"/>
  <sheetViews>
    <sheetView showGridLines="0" showRowColHeaders="0" workbookViewId="0">
      <selection activeCell="B5" sqref="B5"/>
    </sheetView>
  </sheetViews>
  <sheetFormatPr defaultRowHeight="14.4" x14ac:dyDescent="0.3"/>
  <cols>
    <col min="2" max="2" width="22.109375" customWidth="1"/>
    <col min="3" max="3" width="26.6640625" customWidth="1"/>
    <col min="4" max="4" width="71.33203125" customWidth="1"/>
    <col min="5" max="5" width="11.6640625" customWidth="1"/>
    <col min="6" max="6" width="8.77734375" customWidth="1"/>
    <col min="7" max="7" width="8.88671875" hidden="1" customWidth="1"/>
    <col min="8" max="8" width="9.109375" hidden="1" customWidth="1"/>
    <col min="9" max="9" width="9" style="7" hidden="1" customWidth="1"/>
    <col min="10" max="10" width="8.88671875" hidden="1" customWidth="1"/>
    <col min="11" max="12" width="8.88671875" customWidth="1"/>
    <col min="13" max="13" width="8.77734375" customWidth="1"/>
  </cols>
  <sheetData>
    <row r="1" spans="1:13" x14ac:dyDescent="0.3">
      <c r="A1" s="15"/>
      <c r="B1" s="15"/>
      <c r="C1" s="15"/>
      <c r="D1" s="15"/>
      <c r="E1" s="15"/>
      <c r="F1" s="15"/>
      <c r="G1" s="15"/>
      <c r="H1" s="15"/>
      <c r="I1" s="15"/>
      <c r="J1" s="15"/>
      <c r="K1" s="15"/>
      <c r="L1" s="15"/>
      <c r="M1" s="15"/>
    </row>
    <row r="2" spans="1:13" ht="29.4" customHeight="1" thickBot="1" x14ac:dyDescent="0.35">
      <c r="A2" s="15"/>
      <c r="B2" s="15"/>
      <c r="C2" s="15"/>
      <c r="D2" s="47" t="s">
        <v>172</v>
      </c>
      <c r="E2" s="48">
        <f>Summary!D8</f>
        <v>0</v>
      </c>
      <c r="F2" s="15"/>
      <c r="G2" s="4"/>
      <c r="H2" s="13"/>
      <c r="I2" s="12"/>
    </row>
    <row r="3" spans="1:13" ht="15" thickBot="1" x14ac:dyDescent="0.35">
      <c r="A3" s="14"/>
      <c r="B3" s="14"/>
      <c r="C3" s="14"/>
      <c r="D3" s="14"/>
      <c r="E3" s="14"/>
      <c r="F3" s="14"/>
    </row>
    <row r="4" spans="1:13" ht="15" thickBot="1" x14ac:dyDescent="0.35">
      <c r="A4" s="14"/>
      <c r="B4" s="31" t="s">
        <v>186</v>
      </c>
      <c r="C4" s="32" t="s">
        <v>48</v>
      </c>
      <c r="D4" s="32" t="s">
        <v>271</v>
      </c>
      <c r="E4" s="49" t="s">
        <v>51</v>
      </c>
      <c r="F4" s="14"/>
      <c r="G4" t="s">
        <v>187</v>
      </c>
      <c r="H4" s="2" t="s">
        <v>188</v>
      </c>
      <c r="I4" s="7" t="s">
        <v>184</v>
      </c>
      <c r="J4" t="s">
        <v>51</v>
      </c>
    </row>
    <row r="5" spans="1:13" ht="80.400000000000006" customHeight="1" x14ac:dyDescent="0.3">
      <c r="A5" s="14"/>
      <c r="B5" s="53"/>
      <c r="C5" s="54"/>
      <c r="D5" s="51" t="str">
        <f>IFERROR(VLOOKUP($C5,$H$5:$J$180,2,FALSE),"")</f>
        <v/>
      </c>
      <c r="E5" s="36" t="str">
        <f>IFERROR(VLOOKUP($C5,$H$5:$J$180,3,FALSE),"")</f>
        <v/>
      </c>
      <c r="F5" s="14"/>
      <c r="G5" t="s">
        <v>188</v>
      </c>
      <c r="H5" t="s">
        <v>185</v>
      </c>
      <c r="I5" s="24" t="s">
        <v>272</v>
      </c>
      <c r="J5" s="7">
        <v>100000</v>
      </c>
    </row>
    <row r="6" spans="1:13" ht="88.8" customHeight="1" thickBot="1" x14ac:dyDescent="0.35">
      <c r="A6" s="14"/>
      <c r="B6" s="43"/>
      <c r="C6" s="46"/>
      <c r="D6" s="52" t="str">
        <f>IFERROR(VLOOKUP($C6,$H$5:$J$180,2,FALSE),"")</f>
        <v/>
      </c>
      <c r="E6" s="40" t="str">
        <f>IFERROR(VLOOKUP($C6,$H$5:$J$180,3,FALSE),"")</f>
        <v/>
      </c>
      <c r="F6" s="14"/>
      <c r="G6" t="s">
        <v>189</v>
      </c>
      <c r="H6" t="s">
        <v>216</v>
      </c>
      <c r="I6" s="23" t="s">
        <v>273</v>
      </c>
      <c r="J6" s="7">
        <v>100000</v>
      </c>
      <c r="L6" s="20"/>
    </row>
    <row r="7" spans="1:13" ht="16.8" customHeight="1" x14ac:dyDescent="0.3">
      <c r="A7" s="14"/>
      <c r="B7" s="14"/>
      <c r="C7" s="14"/>
      <c r="D7" s="14"/>
      <c r="E7" s="14"/>
      <c r="F7" s="14"/>
      <c r="G7" t="s">
        <v>190</v>
      </c>
      <c r="H7" t="s">
        <v>217</v>
      </c>
      <c r="I7" s="7" t="s">
        <v>274</v>
      </c>
      <c r="J7" s="7">
        <v>90000</v>
      </c>
    </row>
    <row r="8" spans="1:13" x14ac:dyDescent="0.3">
      <c r="G8" t="s">
        <v>191</v>
      </c>
      <c r="H8" t="s">
        <v>215</v>
      </c>
      <c r="I8" s="7" t="s">
        <v>275</v>
      </c>
      <c r="J8" s="7">
        <v>50000</v>
      </c>
    </row>
    <row r="9" spans="1:13" x14ac:dyDescent="0.3">
      <c r="G9" t="s">
        <v>192</v>
      </c>
      <c r="H9" s="2" t="s">
        <v>218</v>
      </c>
      <c r="J9" s="7"/>
    </row>
    <row r="10" spans="1:13" x14ac:dyDescent="0.3">
      <c r="G10" t="s">
        <v>193</v>
      </c>
      <c r="H10" t="s">
        <v>185</v>
      </c>
      <c r="I10" s="19" t="s">
        <v>272</v>
      </c>
      <c r="J10" s="7">
        <v>100000</v>
      </c>
    </row>
    <row r="11" spans="1:13" x14ac:dyDescent="0.3">
      <c r="G11" t="s">
        <v>194</v>
      </c>
      <c r="H11" t="s">
        <v>216</v>
      </c>
      <c r="I11" s="7" t="s">
        <v>273</v>
      </c>
      <c r="J11" s="7">
        <v>100000</v>
      </c>
    </row>
    <row r="12" spans="1:13" x14ac:dyDescent="0.3">
      <c r="G12" t="s">
        <v>195</v>
      </c>
      <c r="H12" t="s">
        <v>217</v>
      </c>
      <c r="I12" s="7" t="s">
        <v>274</v>
      </c>
      <c r="J12" s="7">
        <v>90000</v>
      </c>
    </row>
    <row r="13" spans="1:13" x14ac:dyDescent="0.3">
      <c r="G13" t="s">
        <v>540</v>
      </c>
      <c r="H13" t="s">
        <v>219</v>
      </c>
      <c r="I13" s="7" t="s">
        <v>276</v>
      </c>
      <c r="J13" s="7">
        <v>80000</v>
      </c>
    </row>
    <row r="14" spans="1:13" x14ac:dyDescent="0.3">
      <c r="G14" t="s">
        <v>196</v>
      </c>
      <c r="H14" t="s">
        <v>220</v>
      </c>
      <c r="I14" s="7" t="s">
        <v>281</v>
      </c>
      <c r="J14" s="7">
        <v>90000</v>
      </c>
    </row>
    <row r="15" spans="1:13" x14ac:dyDescent="0.3">
      <c r="G15" t="s">
        <v>197</v>
      </c>
      <c r="H15" s="2" t="s">
        <v>221</v>
      </c>
      <c r="J15" s="7"/>
    </row>
    <row r="16" spans="1:13" x14ac:dyDescent="0.3">
      <c r="G16" t="s">
        <v>198</v>
      </c>
      <c r="H16" t="s">
        <v>185</v>
      </c>
      <c r="I16" s="19" t="s">
        <v>272</v>
      </c>
      <c r="J16" s="7">
        <v>100000</v>
      </c>
    </row>
    <row r="17" spans="7:10" x14ac:dyDescent="0.3">
      <c r="G17" t="s">
        <v>199</v>
      </c>
      <c r="H17" t="s">
        <v>216</v>
      </c>
      <c r="I17" s="7" t="s">
        <v>273</v>
      </c>
      <c r="J17" s="7">
        <v>100000</v>
      </c>
    </row>
    <row r="18" spans="7:10" x14ac:dyDescent="0.3">
      <c r="G18" t="s">
        <v>200</v>
      </c>
      <c r="H18" t="s">
        <v>217</v>
      </c>
      <c r="I18" s="7" t="s">
        <v>274</v>
      </c>
      <c r="J18" s="7">
        <v>90000</v>
      </c>
    </row>
    <row r="19" spans="7:10" x14ac:dyDescent="0.3">
      <c r="G19" t="s">
        <v>201</v>
      </c>
      <c r="H19" t="s">
        <v>222</v>
      </c>
      <c r="I19" s="7" t="s">
        <v>282</v>
      </c>
      <c r="J19" s="7">
        <v>80000</v>
      </c>
    </row>
    <row r="20" spans="7:10" x14ac:dyDescent="0.3">
      <c r="G20" t="s">
        <v>239</v>
      </c>
      <c r="H20" s="2" t="s">
        <v>223</v>
      </c>
      <c r="J20" s="7"/>
    </row>
    <row r="21" spans="7:10" x14ac:dyDescent="0.3">
      <c r="G21" t="s">
        <v>202</v>
      </c>
      <c r="H21" t="s">
        <v>185</v>
      </c>
      <c r="I21" s="19" t="s">
        <v>270</v>
      </c>
      <c r="J21" s="7">
        <v>100000</v>
      </c>
    </row>
    <row r="22" spans="7:10" x14ac:dyDescent="0.3">
      <c r="G22" t="s">
        <v>203</v>
      </c>
      <c r="H22" t="s">
        <v>216</v>
      </c>
      <c r="I22" s="7" t="s">
        <v>273</v>
      </c>
      <c r="J22" s="7">
        <v>100000</v>
      </c>
    </row>
    <row r="23" spans="7:10" x14ac:dyDescent="0.3">
      <c r="G23" t="s">
        <v>288</v>
      </c>
      <c r="H23" t="s">
        <v>217</v>
      </c>
      <c r="I23" s="7" t="s">
        <v>279</v>
      </c>
      <c r="J23" s="7">
        <v>90000</v>
      </c>
    </row>
    <row r="24" spans="7:10" x14ac:dyDescent="0.3">
      <c r="G24" t="s">
        <v>261</v>
      </c>
      <c r="H24" t="s">
        <v>222</v>
      </c>
      <c r="I24" s="7" t="s">
        <v>282</v>
      </c>
      <c r="J24" s="7">
        <v>80000</v>
      </c>
    </row>
    <row r="25" spans="7:10" x14ac:dyDescent="0.3">
      <c r="G25" t="s">
        <v>262</v>
      </c>
      <c r="H25" t="s">
        <v>219</v>
      </c>
      <c r="I25" s="7" t="s">
        <v>276</v>
      </c>
      <c r="J25" s="7">
        <v>80000</v>
      </c>
    </row>
    <row r="26" spans="7:10" x14ac:dyDescent="0.3">
      <c r="G26" t="s">
        <v>263</v>
      </c>
      <c r="H26" t="s">
        <v>220</v>
      </c>
      <c r="I26" s="7" t="s">
        <v>281</v>
      </c>
      <c r="J26" s="7">
        <v>90000</v>
      </c>
    </row>
    <row r="27" spans="7:10" x14ac:dyDescent="0.3">
      <c r="G27" t="s">
        <v>206</v>
      </c>
      <c r="H27" s="2" t="s">
        <v>224</v>
      </c>
    </row>
    <row r="28" spans="7:10" x14ac:dyDescent="0.3">
      <c r="G28" t="s">
        <v>264</v>
      </c>
      <c r="H28" t="s">
        <v>185</v>
      </c>
      <c r="I28" s="19" t="s">
        <v>272</v>
      </c>
      <c r="J28" s="7">
        <v>100000</v>
      </c>
    </row>
    <row r="29" spans="7:10" x14ac:dyDescent="0.3">
      <c r="G29" t="s">
        <v>208</v>
      </c>
      <c r="H29" t="s">
        <v>216</v>
      </c>
      <c r="I29" s="7" t="s">
        <v>273</v>
      </c>
      <c r="J29" s="7">
        <v>100000</v>
      </c>
    </row>
    <row r="30" spans="7:10" x14ac:dyDescent="0.3">
      <c r="G30" t="s">
        <v>265</v>
      </c>
      <c r="H30" t="s">
        <v>217</v>
      </c>
      <c r="I30" s="7" t="s">
        <v>274</v>
      </c>
      <c r="J30" s="7">
        <v>90000</v>
      </c>
    </row>
    <row r="31" spans="7:10" x14ac:dyDescent="0.3">
      <c r="G31" t="s">
        <v>266</v>
      </c>
      <c r="H31" t="s">
        <v>222</v>
      </c>
      <c r="I31" s="7" t="s">
        <v>282</v>
      </c>
      <c r="J31" s="7">
        <v>80000</v>
      </c>
    </row>
    <row r="32" spans="7:10" x14ac:dyDescent="0.3">
      <c r="G32" t="s">
        <v>212</v>
      </c>
      <c r="H32" s="2" t="s">
        <v>225</v>
      </c>
    </row>
    <row r="33" spans="7:10" x14ac:dyDescent="0.3">
      <c r="G33" t="s">
        <v>259</v>
      </c>
      <c r="H33" t="s">
        <v>185</v>
      </c>
      <c r="I33" s="19" t="s">
        <v>272</v>
      </c>
      <c r="J33" s="7">
        <v>100000</v>
      </c>
    </row>
    <row r="34" spans="7:10" x14ac:dyDescent="0.3">
      <c r="G34" t="s">
        <v>267</v>
      </c>
      <c r="H34" t="s">
        <v>216</v>
      </c>
      <c r="I34" s="7" t="s">
        <v>273</v>
      </c>
      <c r="J34" s="7">
        <v>100000</v>
      </c>
    </row>
    <row r="35" spans="7:10" x14ac:dyDescent="0.3">
      <c r="H35" t="s">
        <v>217</v>
      </c>
      <c r="I35" s="7" t="s">
        <v>274</v>
      </c>
      <c r="J35" s="7">
        <v>90000</v>
      </c>
    </row>
    <row r="36" spans="7:10" x14ac:dyDescent="0.3">
      <c r="H36" t="s">
        <v>215</v>
      </c>
      <c r="I36" s="7" t="s">
        <v>275</v>
      </c>
      <c r="J36" s="7">
        <v>50000</v>
      </c>
    </row>
    <row r="37" spans="7:10" x14ac:dyDescent="0.3">
      <c r="H37" t="s">
        <v>226</v>
      </c>
      <c r="I37" s="19" t="s">
        <v>283</v>
      </c>
      <c r="J37" s="7">
        <v>40000</v>
      </c>
    </row>
    <row r="38" spans="7:10" x14ac:dyDescent="0.3">
      <c r="H38" s="2" t="s">
        <v>194</v>
      </c>
    </row>
    <row r="39" spans="7:10" x14ac:dyDescent="0.3">
      <c r="H39" t="s">
        <v>185</v>
      </c>
      <c r="I39" s="19" t="s">
        <v>272</v>
      </c>
      <c r="J39" s="7">
        <v>100000</v>
      </c>
    </row>
    <row r="40" spans="7:10" x14ac:dyDescent="0.3">
      <c r="H40" t="s">
        <v>216</v>
      </c>
      <c r="I40" s="7" t="s">
        <v>273</v>
      </c>
      <c r="J40" s="7">
        <v>100000</v>
      </c>
    </row>
    <row r="41" spans="7:10" x14ac:dyDescent="0.3">
      <c r="H41" t="s">
        <v>217</v>
      </c>
      <c r="I41" s="7" t="s">
        <v>274</v>
      </c>
      <c r="J41" s="7">
        <v>90000</v>
      </c>
    </row>
    <row r="42" spans="7:10" x14ac:dyDescent="0.3">
      <c r="H42" t="s">
        <v>215</v>
      </c>
      <c r="I42" s="7" t="s">
        <v>275</v>
      </c>
      <c r="J42" s="7">
        <v>50000</v>
      </c>
    </row>
    <row r="43" spans="7:10" x14ac:dyDescent="0.3">
      <c r="H43" t="s">
        <v>219</v>
      </c>
      <c r="I43" s="7" t="s">
        <v>276</v>
      </c>
      <c r="J43" s="7">
        <v>80000</v>
      </c>
    </row>
    <row r="44" spans="7:10" x14ac:dyDescent="0.3">
      <c r="H44" s="2" t="s">
        <v>227</v>
      </c>
    </row>
    <row r="45" spans="7:10" x14ac:dyDescent="0.3">
      <c r="H45" t="s">
        <v>185</v>
      </c>
      <c r="I45" s="19" t="s">
        <v>277</v>
      </c>
      <c r="J45" s="7">
        <v>100000</v>
      </c>
    </row>
    <row r="46" spans="7:10" x14ac:dyDescent="0.3">
      <c r="H46" t="s">
        <v>216</v>
      </c>
      <c r="I46" s="7" t="s">
        <v>273</v>
      </c>
      <c r="J46" s="7">
        <v>100000</v>
      </c>
    </row>
    <row r="47" spans="7:10" x14ac:dyDescent="0.3">
      <c r="H47" t="s">
        <v>217</v>
      </c>
      <c r="I47" s="7" t="s">
        <v>274</v>
      </c>
      <c r="J47" s="7">
        <v>90000</v>
      </c>
    </row>
    <row r="48" spans="7:10" x14ac:dyDescent="0.3">
      <c r="H48" t="s">
        <v>215</v>
      </c>
      <c r="I48" s="7" t="s">
        <v>275</v>
      </c>
      <c r="J48" s="7">
        <v>50000</v>
      </c>
    </row>
    <row r="49" spans="8:10" x14ac:dyDescent="0.3">
      <c r="H49" t="s">
        <v>226</v>
      </c>
      <c r="I49" s="7" t="s">
        <v>283</v>
      </c>
      <c r="J49" s="7">
        <v>40000</v>
      </c>
    </row>
    <row r="50" spans="8:10" x14ac:dyDescent="0.3">
      <c r="H50" s="2" t="s">
        <v>540</v>
      </c>
      <c r="J50" s="7"/>
    </row>
    <row r="51" spans="8:10" x14ac:dyDescent="0.3">
      <c r="H51" t="s">
        <v>185</v>
      </c>
      <c r="I51" s="19" t="s">
        <v>272</v>
      </c>
      <c r="J51" s="7">
        <v>100000</v>
      </c>
    </row>
    <row r="52" spans="8:10" x14ac:dyDescent="0.3">
      <c r="H52" t="s">
        <v>216</v>
      </c>
      <c r="I52" s="7" t="s">
        <v>278</v>
      </c>
      <c r="J52" s="7">
        <v>100000</v>
      </c>
    </row>
    <row r="53" spans="8:10" x14ac:dyDescent="0.3">
      <c r="H53" t="s">
        <v>217</v>
      </c>
      <c r="I53" s="7" t="s">
        <v>274</v>
      </c>
      <c r="J53" s="7">
        <v>90000</v>
      </c>
    </row>
    <row r="54" spans="8:10" x14ac:dyDescent="0.3">
      <c r="H54" s="2" t="s">
        <v>196</v>
      </c>
    </row>
    <row r="55" spans="8:10" x14ac:dyDescent="0.3">
      <c r="H55" t="s">
        <v>185</v>
      </c>
      <c r="I55" s="19" t="s">
        <v>277</v>
      </c>
      <c r="J55" s="7">
        <v>100000</v>
      </c>
    </row>
    <row r="56" spans="8:10" x14ac:dyDescent="0.3">
      <c r="H56" t="s">
        <v>216</v>
      </c>
      <c r="I56" s="7" t="s">
        <v>278</v>
      </c>
      <c r="J56" s="7">
        <v>100000</v>
      </c>
    </row>
    <row r="57" spans="8:10" x14ac:dyDescent="0.3">
      <c r="H57" t="s">
        <v>217</v>
      </c>
      <c r="I57" s="7" t="s">
        <v>274</v>
      </c>
      <c r="J57" s="7">
        <v>90000</v>
      </c>
    </row>
    <row r="58" spans="8:10" x14ac:dyDescent="0.3">
      <c r="H58" t="s">
        <v>219</v>
      </c>
      <c r="I58" s="7" t="s">
        <v>276</v>
      </c>
      <c r="J58" s="7">
        <v>80000</v>
      </c>
    </row>
    <row r="59" spans="8:10" x14ac:dyDescent="0.3">
      <c r="H59" t="s">
        <v>220</v>
      </c>
      <c r="I59" s="7" t="s">
        <v>281</v>
      </c>
      <c r="J59" s="7">
        <v>90000</v>
      </c>
    </row>
    <row r="60" spans="8:10" x14ac:dyDescent="0.3">
      <c r="H60" t="s">
        <v>228</v>
      </c>
      <c r="I60" s="7" t="s">
        <v>284</v>
      </c>
      <c r="J60" s="7">
        <v>70000</v>
      </c>
    </row>
    <row r="61" spans="8:10" x14ac:dyDescent="0.3">
      <c r="H61" t="s">
        <v>222</v>
      </c>
      <c r="I61" s="7" t="s">
        <v>282</v>
      </c>
      <c r="J61" s="7">
        <v>80000</v>
      </c>
    </row>
    <row r="62" spans="8:10" x14ac:dyDescent="0.3">
      <c r="H62" s="2" t="s">
        <v>242</v>
      </c>
      <c r="J62" s="7"/>
    </row>
    <row r="63" spans="8:10" x14ac:dyDescent="0.3">
      <c r="H63" t="s">
        <v>185</v>
      </c>
      <c r="I63" s="19" t="s">
        <v>272</v>
      </c>
      <c r="J63" s="7">
        <v>100000</v>
      </c>
    </row>
    <row r="64" spans="8:10" x14ac:dyDescent="0.3">
      <c r="H64" t="s">
        <v>216</v>
      </c>
      <c r="I64" s="7" t="s">
        <v>273</v>
      </c>
      <c r="J64" s="7">
        <v>100000</v>
      </c>
    </row>
    <row r="65" spans="8:10" x14ac:dyDescent="0.3">
      <c r="H65" t="s">
        <v>217</v>
      </c>
      <c r="I65" s="7" t="s">
        <v>274</v>
      </c>
      <c r="J65" s="7">
        <v>90000</v>
      </c>
    </row>
    <row r="66" spans="8:10" x14ac:dyDescent="0.3">
      <c r="H66" t="s">
        <v>215</v>
      </c>
      <c r="I66" s="7" t="s">
        <v>275</v>
      </c>
      <c r="J66" s="7">
        <v>50000</v>
      </c>
    </row>
    <row r="67" spans="8:10" x14ac:dyDescent="0.3">
      <c r="H67" t="s">
        <v>226</v>
      </c>
      <c r="I67" s="7" t="s">
        <v>283</v>
      </c>
      <c r="J67" s="7">
        <v>40000</v>
      </c>
    </row>
    <row r="68" spans="8:10" x14ac:dyDescent="0.3">
      <c r="H68" s="2" t="s">
        <v>197</v>
      </c>
    </row>
    <row r="69" spans="8:10" x14ac:dyDescent="0.3">
      <c r="H69" t="s">
        <v>185</v>
      </c>
      <c r="I69" s="19" t="s">
        <v>272</v>
      </c>
      <c r="J69" s="7">
        <v>100000</v>
      </c>
    </row>
    <row r="70" spans="8:10" x14ac:dyDescent="0.3">
      <c r="H70" t="s">
        <v>216</v>
      </c>
      <c r="I70" s="7" t="s">
        <v>273</v>
      </c>
      <c r="J70" s="7">
        <v>100000</v>
      </c>
    </row>
    <row r="71" spans="8:10" x14ac:dyDescent="0.3">
      <c r="H71" t="s">
        <v>217</v>
      </c>
      <c r="I71" s="7" t="s">
        <v>274</v>
      </c>
      <c r="J71" s="7">
        <v>90000</v>
      </c>
    </row>
    <row r="72" spans="8:10" x14ac:dyDescent="0.3">
      <c r="H72" t="s">
        <v>219</v>
      </c>
      <c r="I72" s="7" t="s">
        <v>276</v>
      </c>
      <c r="J72" s="7">
        <v>80000</v>
      </c>
    </row>
    <row r="73" spans="8:10" x14ac:dyDescent="0.3">
      <c r="H73" t="s">
        <v>215</v>
      </c>
      <c r="I73" s="7" t="s">
        <v>275</v>
      </c>
      <c r="J73" s="7">
        <v>50000</v>
      </c>
    </row>
    <row r="74" spans="8:10" x14ac:dyDescent="0.3">
      <c r="H74" s="2" t="s">
        <v>199</v>
      </c>
    </row>
    <row r="75" spans="8:10" x14ac:dyDescent="0.3">
      <c r="H75" t="s">
        <v>185</v>
      </c>
      <c r="I75" s="19" t="s">
        <v>272</v>
      </c>
      <c r="J75" s="7">
        <v>100000</v>
      </c>
    </row>
    <row r="76" spans="8:10" x14ac:dyDescent="0.3">
      <c r="H76" t="s">
        <v>216</v>
      </c>
      <c r="I76" s="7" t="s">
        <v>273</v>
      </c>
      <c r="J76" s="7">
        <v>100000</v>
      </c>
    </row>
    <row r="77" spans="8:10" x14ac:dyDescent="0.3">
      <c r="H77" t="s">
        <v>217</v>
      </c>
      <c r="I77" s="7" t="s">
        <v>279</v>
      </c>
      <c r="J77" s="7">
        <v>90000</v>
      </c>
    </row>
    <row r="78" spans="8:10" x14ac:dyDescent="0.3">
      <c r="H78" t="s">
        <v>219</v>
      </c>
      <c r="I78" s="7" t="s">
        <v>276</v>
      </c>
      <c r="J78" s="7">
        <v>80000</v>
      </c>
    </row>
    <row r="79" spans="8:10" x14ac:dyDescent="0.3">
      <c r="H79" t="s">
        <v>215</v>
      </c>
      <c r="I79" s="7" t="s">
        <v>275</v>
      </c>
      <c r="J79" s="7">
        <v>50000</v>
      </c>
    </row>
    <row r="80" spans="8:10" x14ac:dyDescent="0.3">
      <c r="H80" s="2" t="s">
        <v>238</v>
      </c>
    </row>
    <row r="81" spans="8:10" x14ac:dyDescent="0.3">
      <c r="H81" t="s">
        <v>185</v>
      </c>
      <c r="I81" s="19" t="s">
        <v>272</v>
      </c>
      <c r="J81" s="7">
        <v>100000</v>
      </c>
    </row>
    <row r="82" spans="8:10" x14ac:dyDescent="0.3">
      <c r="H82" t="s">
        <v>216</v>
      </c>
      <c r="I82" s="7" t="s">
        <v>273</v>
      </c>
      <c r="J82" s="7">
        <v>100000</v>
      </c>
    </row>
    <row r="83" spans="8:10" x14ac:dyDescent="0.3">
      <c r="H83" t="s">
        <v>217</v>
      </c>
      <c r="I83" s="7" t="s">
        <v>274</v>
      </c>
      <c r="J83" s="7">
        <v>90000</v>
      </c>
    </row>
    <row r="84" spans="8:10" x14ac:dyDescent="0.3">
      <c r="H84" t="s">
        <v>219</v>
      </c>
      <c r="I84" s="7" t="s">
        <v>276</v>
      </c>
      <c r="J84" s="7">
        <v>80000</v>
      </c>
    </row>
    <row r="85" spans="8:10" x14ac:dyDescent="0.3">
      <c r="H85" t="s">
        <v>215</v>
      </c>
      <c r="I85" s="7" t="s">
        <v>275</v>
      </c>
      <c r="J85" s="7">
        <v>50000</v>
      </c>
    </row>
    <row r="86" spans="8:10" x14ac:dyDescent="0.3">
      <c r="H86" s="2" t="s">
        <v>201</v>
      </c>
      <c r="J86" s="7"/>
    </row>
    <row r="87" spans="8:10" x14ac:dyDescent="0.3">
      <c r="H87" t="s">
        <v>185</v>
      </c>
      <c r="I87" s="19" t="s">
        <v>272</v>
      </c>
      <c r="J87" s="7">
        <v>100000</v>
      </c>
    </row>
    <row r="88" spans="8:10" x14ac:dyDescent="0.3">
      <c r="H88" t="s">
        <v>216</v>
      </c>
      <c r="I88" s="7" t="s">
        <v>273</v>
      </c>
      <c r="J88" s="7">
        <v>100000</v>
      </c>
    </row>
    <row r="89" spans="8:10" x14ac:dyDescent="0.3">
      <c r="H89" t="s">
        <v>217</v>
      </c>
      <c r="I89" s="7" t="s">
        <v>274</v>
      </c>
      <c r="J89" s="7">
        <v>90000</v>
      </c>
    </row>
    <row r="90" spans="8:10" x14ac:dyDescent="0.3">
      <c r="H90" t="s">
        <v>222</v>
      </c>
      <c r="I90" s="7" t="s">
        <v>282</v>
      </c>
      <c r="J90" s="7">
        <v>80000</v>
      </c>
    </row>
    <row r="91" spans="8:10" x14ac:dyDescent="0.3">
      <c r="H91" s="2" t="s">
        <v>239</v>
      </c>
    </row>
    <row r="92" spans="8:10" x14ac:dyDescent="0.3">
      <c r="H92" t="s">
        <v>185</v>
      </c>
      <c r="I92" s="19" t="s">
        <v>272</v>
      </c>
      <c r="J92" s="7">
        <v>100000</v>
      </c>
    </row>
    <row r="93" spans="8:10" x14ac:dyDescent="0.3">
      <c r="H93" t="s">
        <v>216</v>
      </c>
      <c r="I93" s="7" t="s">
        <v>273</v>
      </c>
      <c r="J93" s="7">
        <v>100000</v>
      </c>
    </row>
    <row r="94" spans="8:10" x14ac:dyDescent="0.3">
      <c r="H94" t="s">
        <v>217</v>
      </c>
      <c r="I94" s="7" t="s">
        <v>274</v>
      </c>
      <c r="J94" s="7">
        <v>90000</v>
      </c>
    </row>
    <row r="95" spans="8:10" x14ac:dyDescent="0.3">
      <c r="H95" t="s">
        <v>240</v>
      </c>
      <c r="I95" s="7" t="s">
        <v>286</v>
      </c>
      <c r="J95" s="7">
        <v>130000</v>
      </c>
    </row>
    <row r="96" spans="8:10" x14ac:dyDescent="0.3">
      <c r="H96" s="2" t="s">
        <v>202</v>
      </c>
    </row>
    <row r="97" spans="8:10" x14ac:dyDescent="0.3">
      <c r="H97" t="s">
        <v>185</v>
      </c>
      <c r="I97" s="19" t="s">
        <v>272</v>
      </c>
      <c r="J97" s="7">
        <v>100000</v>
      </c>
    </row>
    <row r="98" spans="8:10" x14ac:dyDescent="0.3">
      <c r="H98" t="s">
        <v>216</v>
      </c>
      <c r="I98" s="7" t="s">
        <v>273</v>
      </c>
      <c r="J98" s="7">
        <v>100000</v>
      </c>
    </row>
    <row r="99" spans="8:10" x14ac:dyDescent="0.3">
      <c r="H99" t="s">
        <v>217</v>
      </c>
      <c r="I99" s="7" t="s">
        <v>274</v>
      </c>
      <c r="J99" s="7">
        <v>90000</v>
      </c>
    </row>
    <row r="100" spans="8:10" x14ac:dyDescent="0.3">
      <c r="H100" t="s">
        <v>215</v>
      </c>
      <c r="I100" s="7" t="s">
        <v>275</v>
      </c>
      <c r="J100" s="7">
        <v>50000</v>
      </c>
    </row>
    <row r="101" spans="8:10" x14ac:dyDescent="0.3">
      <c r="H101" s="2" t="s">
        <v>241</v>
      </c>
    </row>
    <row r="102" spans="8:10" x14ac:dyDescent="0.3">
      <c r="H102" t="s">
        <v>185</v>
      </c>
      <c r="I102" s="19" t="s">
        <v>272</v>
      </c>
      <c r="J102" s="7">
        <v>100000</v>
      </c>
    </row>
    <row r="103" spans="8:10" x14ac:dyDescent="0.3">
      <c r="H103" t="s">
        <v>216</v>
      </c>
      <c r="I103" s="7" t="s">
        <v>273</v>
      </c>
      <c r="J103" s="7">
        <v>100000</v>
      </c>
    </row>
    <row r="104" spans="8:10" x14ac:dyDescent="0.3">
      <c r="H104" t="s">
        <v>217</v>
      </c>
      <c r="I104" s="7" t="s">
        <v>274</v>
      </c>
      <c r="J104" s="7">
        <v>90000</v>
      </c>
    </row>
    <row r="105" spans="8:10" x14ac:dyDescent="0.3">
      <c r="H105" t="s">
        <v>240</v>
      </c>
      <c r="I105" s="7" t="s">
        <v>287</v>
      </c>
      <c r="J105" s="7">
        <v>130000</v>
      </c>
    </row>
    <row r="106" spans="8:10" x14ac:dyDescent="0.3">
      <c r="H106" s="2" t="s">
        <v>243</v>
      </c>
    </row>
    <row r="107" spans="8:10" x14ac:dyDescent="0.3">
      <c r="H107" t="s">
        <v>185</v>
      </c>
      <c r="I107" s="19" t="s">
        <v>272</v>
      </c>
      <c r="J107" s="7">
        <v>100000</v>
      </c>
    </row>
    <row r="108" spans="8:10" x14ac:dyDescent="0.3">
      <c r="H108" t="s">
        <v>216</v>
      </c>
      <c r="I108" s="7" t="s">
        <v>273</v>
      </c>
      <c r="J108" s="7">
        <v>100000</v>
      </c>
    </row>
    <row r="109" spans="8:10" x14ac:dyDescent="0.3">
      <c r="H109" t="s">
        <v>217</v>
      </c>
      <c r="I109" s="7" t="s">
        <v>274</v>
      </c>
      <c r="J109" s="7">
        <v>90000</v>
      </c>
    </row>
    <row r="110" spans="8:10" x14ac:dyDescent="0.3">
      <c r="H110" t="s">
        <v>222</v>
      </c>
      <c r="I110" s="7" t="s">
        <v>282</v>
      </c>
      <c r="J110" s="7">
        <v>80000</v>
      </c>
    </row>
    <row r="111" spans="8:10" x14ac:dyDescent="0.3">
      <c r="H111" s="2" t="s">
        <v>250</v>
      </c>
    </row>
    <row r="112" spans="8:10" x14ac:dyDescent="0.3">
      <c r="H112" t="s">
        <v>185</v>
      </c>
      <c r="I112" s="19" t="s">
        <v>272</v>
      </c>
      <c r="J112" s="7">
        <v>100000</v>
      </c>
    </row>
    <row r="113" spans="8:10" x14ac:dyDescent="0.3">
      <c r="H113" t="s">
        <v>216</v>
      </c>
      <c r="I113" s="7" t="s">
        <v>273</v>
      </c>
      <c r="J113" s="7">
        <v>100000</v>
      </c>
    </row>
    <row r="114" spans="8:10" x14ac:dyDescent="0.3">
      <c r="H114" t="s">
        <v>217</v>
      </c>
      <c r="I114" s="7" t="s">
        <v>274</v>
      </c>
      <c r="J114" s="7">
        <v>90000</v>
      </c>
    </row>
    <row r="115" spans="8:10" x14ac:dyDescent="0.3">
      <c r="H115" t="s">
        <v>222</v>
      </c>
      <c r="I115" s="7" t="s">
        <v>282</v>
      </c>
      <c r="J115" s="7">
        <v>80000</v>
      </c>
    </row>
    <row r="116" spans="8:10" x14ac:dyDescent="0.3">
      <c r="H116" s="2" t="s">
        <v>251</v>
      </c>
    </row>
    <row r="117" spans="8:10" x14ac:dyDescent="0.3">
      <c r="H117" t="s">
        <v>185</v>
      </c>
      <c r="I117" s="19" t="s">
        <v>272</v>
      </c>
      <c r="J117" s="7">
        <v>100000</v>
      </c>
    </row>
    <row r="118" spans="8:10" x14ac:dyDescent="0.3">
      <c r="H118" t="s">
        <v>216</v>
      </c>
      <c r="I118" s="7" t="s">
        <v>273</v>
      </c>
      <c r="J118" s="7">
        <v>100000</v>
      </c>
    </row>
    <row r="119" spans="8:10" x14ac:dyDescent="0.3">
      <c r="H119" t="s">
        <v>217</v>
      </c>
      <c r="I119" s="7" t="s">
        <v>274</v>
      </c>
      <c r="J119" s="7">
        <v>90000</v>
      </c>
    </row>
    <row r="120" spans="8:10" x14ac:dyDescent="0.3">
      <c r="H120" t="s">
        <v>219</v>
      </c>
      <c r="I120" s="7" t="s">
        <v>276</v>
      </c>
      <c r="J120" s="7">
        <v>80000</v>
      </c>
    </row>
    <row r="121" spans="8:10" x14ac:dyDescent="0.3">
      <c r="H121" t="s">
        <v>215</v>
      </c>
      <c r="I121" s="7" t="s">
        <v>275</v>
      </c>
      <c r="J121" s="7">
        <v>50000</v>
      </c>
    </row>
    <row r="122" spans="8:10" x14ac:dyDescent="0.3">
      <c r="H122" s="2" t="s">
        <v>252</v>
      </c>
    </row>
    <row r="123" spans="8:10" x14ac:dyDescent="0.3">
      <c r="H123" t="s">
        <v>215</v>
      </c>
      <c r="I123" s="7" t="s">
        <v>280</v>
      </c>
      <c r="J123" s="7">
        <v>50000</v>
      </c>
    </row>
    <row r="124" spans="8:10" x14ac:dyDescent="0.3">
      <c r="H124" t="s">
        <v>185</v>
      </c>
      <c r="I124" s="19" t="s">
        <v>272</v>
      </c>
      <c r="J124" s="7">
        <v>100000</v>
      </c>
    </row>
    <row r="125" spans="8:10" x14ac:dyDescent="0.3">
      <c r="H125" t="s">
        <v>216</v>
      </c>
      <c r="I125" s="7" t="s">
        <v>273</v>
      </c>
      <c r="J125" s="7">
        <v>100000</v>
      </c>
    </row>
    <row r="126" spans="8:10" x14ac:dyDescent="0.3">
      <c r="H126" t="s">
        <v>217</v>
      </c>
      <c r="I126" s="7" t="s">
        <v>274</v>
      </c>
      <c r="J126" s="7">
        <v>90000</v>
      </c>
    </row>
    <row r="127" spans="8:10" x14ac:dyDescent="0.3">
      <c r="H127" t="s">
        <v>219</v>
      </c>
      <c r="I127" s="7" t="s">
        <v>276</v>
      </c>
      <c r="J127" s="7">
        <v>80000</v>
      </c>
    </row>
    <row r="128" spans="8:10" x14ac:dyDescent="0.3">
      <c r="H128" t="s">
        <v>220</v>
      </c>
      <c r="I128" s="7" t="s">
        <v>281</v>
      </c>
      <c r="J128" s="7">
        <v>90000</v>
      </c>
    </row>
    <row r="129" spans="8:10" x14ac:dyDescent="0.3">
      <c r="H129" s="2" t="s">
        <v>253</v>
      </c>
    </row>
    <row r="130" spans="8:10" x14ac:dyDescent="0.3">
      <c r="H130" t="s">
        <v>185</v>
      </c>
      <c r="I130" s="19" t="s">
        <v>272</v>
      </c>
      <c r="J130" s="7">
        <v>100000</v>
      </c>
    </row>
    <row r="131" spans="8:10" x14ac:dyDescent="0.3">
      <c r="H131" t="s">
        <v>216</v>
      </c>
      <c r="I131" s="7" t="s">
        <v>273</v>
      </c>
      <c r="J131" s="7">
        <v>100000</v>
      </c>
    </row>
    <row r="132" spans="8:10" x14ac:dyDescent="0.3">
      <c r="H132" t="s">
        <v>217</v>
      </c>
      <c r="I132" s="7" t="s">
        <v>274</v>
      </c>
      <c r="J132" s="7">
        <v>90000</v>
      </c>
    </row>
    <row r="133" spans="8:10" x14ac:dyDescent="0.3">
      <c r="H133" t="s">
        <v>219</v>
      </c>
      <c r="I133" s="7" t="s">
        <v>276</v>
      </c>
      <c r="J133" s="7">
        <v>80000</v>
      </c>
    </row>
    <row r="134" spans="8:10" x14ac:dyDescent="0.3">
      <c r="H134" t="s">
        <v>215</v>
      </c>
      <c r="I134" s="7" t="s">
        <v>275</v>
      </c>
      <c r="J134" s="7">
        <v>50000</v>
      </c>
    </row>
    <row r="135" spans="8:10" x14ac:dyDescent="0.3">
      <c r="H135" s="2" t="s">
        <v>254</v>
      </c>
    </row>
    <row r="136" spans="8:10" x14ac:dyDescent="0.3">
      <c r="H136" t="s">
        <v>185</v>
      </c>
      <c r="I136" s="19" t="s">
        <v>272</v>
      </c>
      <c r="J136" s="7">
        <v>100000</v>
      </c>
    </row>
    <row r="137" spans="8:10" x14ac:dyDescent="0.3">
      <c r="H137" t="s">
        <v>216</v>
      </c>
      <c r="I137" s="7" t="s">
        <v>278</v>
      </c>
      <c r="J137" s="7">
        <v>100000</v>
      </c>
    </row>
    <row r="138" spans="8:10" x14ac:dyDescent="0.3">
      <c r="H138" t="s">
        <v>217</v>
      </c>
      <c r="I138" s="7" t="s">
        <v>274</v>
      </c>
      <c r="J138" s="7">
        <v>90000</v>
      </c>
    </row>
    <row r="139" spans="8:10" x14ac:dyDescent="0.3">
      <c r="H139" t="s">
        <v>219</v>
      </c>
      <c r="I139" s="7" t="s">
        <v>276</v>
      </c>
      <c r="J139" s="7">
        <v>80000</v>
      </c>
    </row>
    <row r="140" spans="8:10" x14ac:dyDescent="0.3">
      <c r="H140" t="s">
        <v>220</v>
      </c>
      <c r="I140" s="7" t="s">
        <v>281</v>
      </c>
      <c r="J140" s="7">
        <v>90000</v>
      </c>
    </row>
    <row r="141" spans="8:10" x14ac:dyDescent="0.3">
      <c r="H141" s="2" t="s">
        <v>255</v>
      </c>
    </row>
    <row r="142" spans="8:10" x14ac:dyDescent="0.3">
      <c r="H142" t="s">
        <v>185</v>
      </c>
      <c r="I142" s="19" t="s">
        <v>272</v>
      </c>
      <c r="J142" s="7">
        <v>100000</v>
      </c>
    </row>
    <row r="143" spans="8:10" x14ac:dyDescent="0.3">
      <c r="H143" t="s">
        <v>216</v>
      </c>
      <c r="I143" s="7" t="s">
        <v>273</v>
      </c>
      <c r="J143" s="7">
        <v>100000</v>
      </c>
    </row>
    <row r="144" spans="8:10" x14ac:dyDescent="0.3">
      <c r="H144" t="s">
        <v>217</v>
      </c>
      <c r="I144" s="7" t="s">
        <v>274</v>
      </c>
      <c r="J144" s="7">
        <v>90000</v>
      </c>
    </row>
    <row r="145" spans="8:10" x14ac:dyDescent="0.3">
      <c r="H145" t="s">
        <v>240</v>
      </c>
      <c r="I145" s="7" t="s">
        <v>286</v>
      </c>
      <c r="J145" s="7">
        <v>130000</v>
      </c>
    </row>
    <row r="146" spans="8:10" x14ac:dyDescent="0.3">
      <c r="H146" s="2" t="s">
        <v>256</v>
      </c>
    </row>
    <row r="147" spans="8:10" x14ac:dyDescent="0.3">
      <c r="H147" t="s">
        <v>185</v>
      </c>
      <c r="I147" s="19" t="s">
        <v>272</v>
      </c>
      <c r="J147" s="7">
        <v>100000</v>
      </c>
    </row>
    <row r="148" spans="8:10" x14ac:dyDescent="0.3">
      <c r="H148" t="s">
        <v>216</v>
      </c>
      <c r="I148" s="7" t="s">
        <v>273</v>
      </c>
      <c r="J148" s="7">
        <v>100000</v>
      </c>
    </row>
    <row r="149" spans="8:10" x14ac:dyDescent="0.3">
      <c r="H149" t="s">
        <v>217</v>
      </c>
      <c r="I149" s="7" t="s">
        <v>274</v>
      </c>
      <c r="J149" s="7">
        <v>90000</v>
      </c>
    </row>
    <row r="150" spans="8:10" x14ac:dyDescent="0.3">
      <c r="H150" t="s">
        <v>220</v>
      </c>
      <c r="I150" s="7" t="s">
        <v>281</v>
      </c>
      <c r="J150" s="7">
        <v>90000</v>
      </c>
    </row>
    <row r="151" spans="8:10" x14ac:dyDescent="0.3">
      <c r="H151" t="s">
        <v>219</v>
      </c>
      <c r="I151" s="7" t="s">
        <v>276</v>
      </c>
      <c r="J151" s="7">
        <v>80000</v>
      </c>
    </row>
    <row r="152" spans="8:10" x14ac:dyDescent="0.3">
      <c r="H152" t="s">
        <v>228</v>
      </c>
      <c r="I152" s="7" t="s">
        <v>285</v>
      </c>
      <c r="J152" s="7">
        <v>70000</v>
      </c>
    </row>
    <row r="153" spans="8:10" x14ac:dyDescent="0.3">
      <c r="H153" t="s">
        <v>222</v>
      </c>
      <c r="I153" s="7" t="s">
        <v>282</v>
      </c>
      <c r="J153" s="7">
        <v>80000</v>
      </c>
    </row>
    <row r="154" spans="8:10" x14ac:dyDescent="0.3">
      <c r="H154" s="2" t="s">
        <v>257</v>
      </c>
    </row>
    <row r="155" spans="8:10" x14ac:dyDescent="0.3">
      <c r="H155" t="s">
        <v>185</v>
      </c>
      <c r="I155" s="19" t="s">
        <v>272</v>
      </c>
      <c r="J155" s="7">
        <v>100000</v>
      </c>
    </row>
    <row r="156" spans="8:10" x14ac:dyDescent="0.3">
      <c r="H156" t="s">
        <v>216</v>
      </c>
      <c r="I156" s="7" t="s">
        <v>273</v>
      </c>
      <c r="J156" s="7">
        <v>100000</v>
      </c>
    </row>
    <row r="157" spans="8:10" x14ac:dyDescent="0.3">
      <c r="H157" t="s">
        <v>217</v>
      </c>
      <c r="I157" s="7" t="s">
        <v>274</v>
      </c>
      <c r="J157" s="7">
        <v>90000</v>
      </c>
    </row>
    <row r="158" spans="8:10" x14ac:dyDescent="0.3">
      <c r="H158" t="s">
        <v>220</v>
      </c>
      <c r="I158" s="7" t="s">
        <v>281</v>
      </c>
      <c r="J158" s="7">
        <v>90000</v>
      </c>
    </row>
    <row r="159" spans="8:10" x14ac:dyDescent="0.3">
      <c r="H159" t="s">
        <v>219</v>
      </c>
      <c r="I159" s="7" t="s">
        <v>276</v>
      </c>
      <c r="J159" s="7">
        <v>80000</v>
      </c>
    </row>
    <row r="160" spans="8:10" x14ac:dyDescent="0.3">
      <c r="H160" t="s">
        <v>228</v>
      </c>
      <c r="I160" s="7" t="s">
        <v>284</v>
      </c>
      <c r="J160" s="7">
        <v>70000</v>
      </c>
    </row>
    <row r="161" spans="8:10" x14ac:dyDescent="0.3">
      <c r="H161" t="s">
        <v>222</v>
      </c>
      <c r="I161" s="7" t="s">
        <v>282</v>
      </c>
      <c r="J161" s="7">
        <v>80000</v>
      </c>
    </row>
    <row r="162" spans="8:10" x14ac:dyDescent="0.3">
      <c r="H162" s="2" t="s">
        <v>258</v>
      </c>
    </row>
    <row r="163" spans="8:10" x14ac:dyDescent="0.3">
      <c r="H163" t="s">
        <v>185</v>
      </c>
      <c r="I163" s="19" t="s">
        <v>272</v>
      </c>
      <c r="J163" s="7">
        <v>100000</v>
      </c>
    </row>
    <row r="164" spans="8:10" x14ac:dyDescent="0.3">
      <c r="H164" t="s">
        <v>216</v>
      </c>
      <c r="I164" s="7" t="s">
        <v>273</v>
      </c>
      <c r="J164" s="7">
        <v>100000</v>
      </c>
    </row>
    <row r="165" spans="8:10" x14ac:dyDescent="0.3">
      <c r="H165" t="s">
        <v>217</v>
      </c>
      <c r="I165" s="7" t="s">
        <v>274</v>
      </c>
      <c r="J165" s="7">
        <v>90000</v>
      </c>
    </row>
    <row r="166" spans="8:10" x14ac:dyDescent="0.3">
      <c r="H166" t="s">
        <v>220</v>
      </c>
      <c r="I166" s="7" t="s">
        <v>281</v>
      </c>
      <c r="J166" s="7">
        <v>90000</v>
      </c>
    </row>
    <row r="167" spans="8:10" x14ac:dyDescent="0.3">
      <c r="H167" t="s">
        <v>219</v>
      </c>
      <c r="I167" s="7" t="s">
        <v>276</v>
      </c>
      <c r="J167" s="7">
        <v>80000</v>
      </c>
    </row>
    <row r="168" spans="8:10" x14ac:dyDescent="0.3">
      <c r="H168" t="s">
        <v>228</v>
      </c>
      <c r="I168" s="7" t="s">
        <v>284</v>
      </c>
      <c r="J168" s="7">
        <v>70000</v>
      </c>
    </row>
    <row r="169" spans="8:10" x14ac:dyDescent="0.3">
      <c r="H169" t="s">
        <v>222</v>
      </c>
      <c r="I169" s="7" t="s">
        <v>282</v>
      </c>
      <c r="J169" s="7">
        <v>80000</v>
      </c>
    </row>
    <row r="170" spans="8:10" x14ac:dyDescent="0.3">
      <c r="H170" s="2" t="s">
        <v>259</v>
      </c>
    </row>
    <row r="171" spans="8:10" x14ac:dyDescent="0.3">
      <c r="H171" t="s">
        <v>185</v>
      </c>
      <c r="I171" s="19" t="s">
        <v>272</v>
      </c>
      <c r="J171" s="7">
        <v>100000</v>
      </c>
    </row>
    <row r="172" spans="8:10" x14ac:dyDescent="0.3">
      <c r="H172" t="s">
        <v>216</v>
      </c>
      <c r="I172" s="7" t="s">
        <v>273</v>
      </c>
      <c r="J172" s="7">
        <v>100000</v>
      </c>
    </row>
    <row r="173" spans="8:10" x14ac:dyDescent="0.3">
      <c r="H173" t="s">
        <v>217</v>
      </c>
      <c r="I173" s="7" t="s">
        <v>274</v>
      </c>
      <c r="J173" s="7">
        <v>90000</v>
      </c>
    </row>
    <row r="174" spans="8:10" x14ac:dyDescent="0.3">
      <c r="H174" t="s">
        <v>240</v>
      </c>
      <c r="I174" s="7" t="s">
        <v>286</v>
      </c>
      <c r="J174" s="7">
        <v>130000</v>
      </c>
    </row>
    <row r="175" spans="8:10" x14ac:dyDescent="0.3">
      <c r="H175" s="2" t="s">
        <v>260</v>
      </c>
    </row>
    <row r="176" spans="8:10" x14ac:dyDescent="0.3">
      <c r="H176" t="s">
        <v>185</v>
      </c>
      <c r="I176" s="19" t="s">
        <v>272</v>
      </c>
      <c r="J176" s="7">
        <v>100000</v>
      </c>
    </row>
    <row r="177" spans="8:10" x14ac:dyDescent="0.3">
      <c r="H177" t="s">
        <v>216</v>
      </c>
      <c r="I177" s="7" t="s">
        <v>273</v>
      </c>
      <c r="J177" s="7">
        <v>100000</v>
      </c>
    </row>
    <row r="178" spans="8:10" x14ac:dyDescent="0.3">
      <c r="H178" t="s">
        <v>217</v>
      </c>
      <c r="I178" s="7" t="s">
        <v>274</v>
      </c>
      <c r="J178" s="7">
        <v>90000</v>
      </c>
    </row>
    <row r="179" spans="8:10" x14ac:dyDescent="0.3">
      <c r="H179" t="s">
        <v>215</v>
      </c>
      <c r="I179" s="7" t="s">
        <v>280</v>
      </c>
      <c r="J179" s="7">
        <v>50000</v>
      </c>
    </row>
    <row r="180" spans="8:10" x14ac:dyDescent="0.3">
      <c r="H180" t="s">
        <v>226</v>
      </c>
      <c r="I180" s="7" t="s">
        <v>283</v>
      </c>
      <c r="J180" s="7">
        <v>40000</v>
      </c>
    </row>
  </sheetData>
  <sheetProtection algorithmName="SHA-512" hashValue="WMLRisk9NwLn3p5IDNTXS2pPTRF8dbawEIG0QmYCsbPsQRX0Gg4HELkAaDDugFLm3G1fCWK0BMMp+Qs2/ZbZFQ==" saltValue="2UODlHiod7vtBlQXy0pa/w==" spinCount="100000" sheet="1" objects="1" scenarios="1" selectLockedCells="1"/>
  <conditionalFormatting sqref="E2">
    <cfRule type="cellIs" dxfId="1" priority="1" operator="lessThan">
      <formula>0</formula>
    </cfRule>
  </conditionalFormatting>
  <dataValidations count="3">
    <dataValidation type="list" allowBlank="1" showInputMessage="1" showErrorMessage="1" sqref="C5:C6" xr:uid="{A8B27A44-10A9-49FA-9291-2362FE9A779D}">
      <formula1>INDIRECT(B5)</formula1>
    </dataValidation>
    <dataValidation type="list" allowBlank="1" showInputMessage="1" showErrorMessage="1" sqref="B6" xr:uid="{8AF255F0-0DC3-4575-BAAB-FE557D4F6422}">
      <formula1>G6:G34</formula1>
    </dataValidation>
    <dataValidation type="list" allowBlank="1" showInputMessage="1" showErrorMessage="1" sqref="B5" xr:uid="{26B33140-B66B-420A-851A-175A9065F8DA}">
      <formula1>G5:G34</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B395A5-3EF6-4E5C-9AF3-1C9BAD63793C}">
  <dimension ref="A1:R966"/>
  <sheetViews>
    <sheetView showGridLines="0" showRowColHeaders="0" workbookViewId="0">
      <selection activeCell="B4" sqref="B4"/>
    </sheetView>
  </sheetViews>
  <sheetFormatPr defaultRowHeight="14.4" x14ac:dyDescent="0.3"/>
  <cols>
    <col min="2" max="2" width="18.33203125" style="4" customWidth="1"/>
    <col min="3" max="3" width="29.77734375" style="4" customWidth="1"/>
    <col min="4" max="4" width="62.21875" style="3" customWidth="1"/>
    <col min="5" max="5" width="12.44140625" customWidth="1"/>
    <col min="6" max="6" width="8.88671875" hidden="1" customWidth="1"/>
    <col min="7" max="7" width="9" hidden="1" customWidth="1"/>
    <col min="8" max="8" width="0.109375" hidden="1" customWidth="1"/>
    <col min="9" max="9" width="9" hidden="1" customWidth="1"/>
    <col min="10" max="10" width="8.77734375" style="25" hidden="1" customWidth="1"/>
    <col min="11" max="11" width="8.88671875" hidden="1" customWidth="1"/>
    <col min="12" max="12" width="8.77734375" hidden="1" customWidth="1"/>
    <col min="13" max="13" width="8.88671875" hidden="1" customWidth="1"/>
    <col min="14" max="14" width="8.77734375" hidden="1" customWidth="1"/>
    <col min="15" max="15" width="8.5546875" hidden="1" customWidth="1"/>
    <col min="16" max="16" width="8.77734375" hidden="1" customWidth="1"/>
    <col min="17" max="17" width="8.5546875" hidden="1" customWidth="1"/>
    <col min="18" max="18" width="8.88671875" customWidth="1"/>
  </cols>
  <sheetData>
    <row r="1" spans="1:18" x14ac:dyDescent="0.3">
      <c r="A1" s="14"/>
      <c r="B1" s="15"/>
      <c r="C1" s="15"/>
      <c r="D1" s="26"/>
      <c r="E1" s="14"/>
      <c r="F1" s="14"/>
      <c r="G1" s="14"/>
      <c r="H1" s="14"/>
      <c r="I1" s="14"/>
      <c r="J1" s="27"/>
      <c r="K1" s="14"/>
      <c r="L1" s="14"/>
      <c r="M1" s="14"/>
      <c r="N1" s="14"/>
      <c r="O1" s="14"/>
      <c r="P1" s="14"/>
      <c r="Q1" s="14"/>
      <c r="R1" s="14"/>
    </row>
    <row r="2" spans="1:18" ht="29.4" customHeight="1" thickBot="1" x14ac:dyDescent="0.35">
      <c r="A2" s="15"/>
      <c r="B2" s="28"/>
      <c r="C2" s="28"/>
      <c r="D2" s="29" t="s">
        <v>172</v>
      </c>
      <c r="E2" s="30">
        <f>Summary!D8</f>
        <v>0</v>
      </c>
      <c r="R2" s="14"/>
    </row>
    <row r="3" spans="1:18" ht="15" thickBot="1" x14ac:dyDescent="0.35">
      <c r="A3" s="14"/>
      <c r="B3" s="31" t="s">
        <v>431</v>
      </c>
      <c r="C3" s="32" t="s">
        <v>432</v>
      </c>
      <c r="D3" s="33" t="s">
        <v>433</v>
      </c>
      <c r="E3" s="34" t="s">
        <v>51</v>
      </c>
      <c r="R3" s="14"/>
    </row>
    <row r="4" spans="1:18" ht="60.6" customHeight="1" x14ac:dyDescent="0.3">
      <c r="A4" s="14"/>
      <c r="B4" s="41"/>
      <c r="C4" s="44"/>
      <c r="D4" s="35" t="str">
        <f t="shared" ref="D4:D13" si="0">IFERROR(VLOOKUP($C4,$I$7:$K$964,2,FALSE),"")</f>
        <v/>
      </c>
      <c r="E4" s="36" t="str">
        <f t="shared" ref="E4:E13" si="1">IFERROR(VLOOKUP($C4,$I$7:$K$964,3,FALSE),"")</f>
        <v/>
      </c>
      <c r="R4" s="14"/>
    </row>
    <row r="5" spans="1:18" ht="61.2" customHeight="1" x14ac:dyDescent="0.3">
      <c r="A5" s="14"/>
      <c r="B5" s="42"/>
      <c r="C5" s="45"/>
      <c r="D5" s="77" t="str">
        <f t="shared" si="0"/>
        <v/>
      </c>
      <c r="E5" s="38" t="str">
        <f t="shared" si="1"/>
        <v/>
      </c>
      <c r="R5" s="14"/>
    </row>
    <row r="6" spans="1:18" ht="63" customHeight="1" x14ac:dyDescent="0.3">
      <c r="A6" s="14"/>
      <c r="B6" s="42"/>
      <c r="C6" s="45"/>
      <c r="D6" s="77" t="str">
        <f t="shared" si="0"/>
        <v/>
      </c>
      <c r="E6" s="38" t="str">
        <f t="shared" si="1"/>
        <v/>
      </c>
      <c r="G6" t="s">
        <v>187</v>
      </c>
      <c r="I6" s="2" t="s">
        <v>188</v>
      </c>
      <c r="J6" s="19" t="s">
        <v>184</v>
      </c>
      <c r="K6" t="s">
        <v>51</v>
      </c>
      <c r="R6" s="14"/>
    </row>
    <row r="7" spans="1:18" ht="61.8" customHeight="1" x14ac:dyDescent="0.3">
      <c r="A7" s="14"/>
      <c r="B7" s="42"/>
      <c r="C7" s="45"/>
      <c r="D7" s="77" t="str">
        <f t="shared" si="0"/>
        <v/>
      </c>
      <c r="E7" s="38" t="str">
        <f t="shared" si="1"/>
        <v/>
      </c>
      <c r="G7" t="s">
        <v>407</v>
      </c>
      <c r="I7" t="s">
        <v>289</v>
      </c>
      <c r="J7" s="19" t="s">
        <v>368</v>
      </c>
      <c r="K7" s="7">
        <v>20000</v>
      </c>
      <c r="R7" s="14"/>
    </row>
    <row r="8" spans="1:18" ht="61.2" customHeight="1" x14ac:dyDescent="0.3">
      <c r="A8" s="14"/>
      <c r="B8" s="42"/>
      <c r="C8" s="45"/>
      <c r="D8" s="77" t="str">
        <f t="shared" si="0"/>
        <v/>
      </c>
      <c r="E8" s="38" t="str">
        <f t="shared" si="1"/>
        <v/>
      </c>
      <c r="G8" t="s">
        <v>408</v>
      </c>
      <c r="I8" t="s">
        <v>290</v>
      </c>
      <c r="J8" s="19" t="s">
        <v>369</v>
      </c>
      <c r="K8" s="7">
        <v>20000</v>
      </c>
      <c r="M8" s="20" t="s">
        <v>214</v>
      </c>
      <c r="O8" t="s">
        <v>289</v>
      </c>
      <c r="P8" s="7"/>
      <c r="Q8" s="7">
        <v>20000</v>
      </c>
      <c r="R8" s="14"/>
    </row>
    <row r="9" spans="1:18" ht="55.8" customHeight="1" x14ac:dyDescent="0.3">
      <c r="A9" s="14"/>
      <c r="B9" s="42"/>
      <c r="C9" s="45"/>
      <c r="D9" s="77" t="str">
        <f t="shared" si="0"/>
        <v/>
      </c>
      <c r="E9" s="38" t="str">
        <f t="shared" si="1"/>
        <v/>
      </c>
      <c r="G9" t="s">
        <v>315</v>
      </c>
      <c r="I9" t="s">
        <v>291</v>
      </c>
      <c r="J9" s="19" t="s">
        <v>370</v>
      </c>
      <c r="K9" s="7">
        <v>30000</v>
      </c>
      <c r="O9" t="s">
        <v>290</v>
      </c>
      <c r="P9" s="7"/>
      <c r="Q9" s="7">
        <v>20000</v>
      </c>
      <c r="R9" s="14"/>
    </row>
    <row r="10" spans="1:18" ht="55.2" customHeight="1" x14ac:dyDescent="0.3">
      <c r="A10" s="14"/>
      <c r="B10" s="42"/>
      <c r="C10" s="45"/>
      <c r="D10" s="77" t="str">
        <f t="shared" si="0"/>
        <v/>
      </c>
      <c r="E10" s="38" t="str">
        <f t="shared" si="1"/>
        <v/>
      </c>
      <c r="G10" t="s">
        <v>316</v>
      </c>
      <c r="I10" t="s">
        <v>292</v>
      </c>
      <c r="J10" s="19" t="s">
        <v>371</v>
      </c>
      <c r="K10" s="7">
        <v>50000</v>
      </c>
      <c r="O10" t="s">
        <v>291</v>
      </c>
      <c r="P10" s="7"/>
      <c r="Q10" s="7">
        <v>30000</v>
      </c>
      <c r="R10" s="14"/>
    </row>
    <row r="11" spans="1:18" ht="60.6" customHeight="1" x14ac:dyDescent="0.3">
      <c r="A11" s="14"/>
      <c r="B11" s="42"/>
      <c r="C11" s="45"/>
      <c r="D11" s="77" t="str">
        <f t="shared" si="0"/>
        <v/>
      </c>
      <c r="E11" s="38" t="str">
        <f t="shared" si="1"/>
        <v/>
      </c>
      <c r="G11" t="s">
        <v>317</v>
      </c>
      <c r="I11" t="s">
        <v>293</v>
      </c>
      <c r="J11" s="19" t="s">
        <v>372</v>
      </c>
      <c r="K11" s="7">
        <v>100000</v>
      </c>
      <c r="M11" t="s">
        <v>295</v>
      </c>
      <c r="O11" t="s">
        <v>292</v>
      </c>
      <c r="P11" s="7"/>
      <c r="Q11" s="7">
        <v>50000</v>
      </c>
      <c r="R11" s="14"/>
    </row>
    <row r="12" spans="1:18" ht="57" customHeight="1" x14ac:dyDescent="0.3">
      <c r="A12" s="14"/>
      <c r="B12" s="42"/>
      <c r="C12" s="45"/>
      <c r="D12" s="77" t="str">
        <f t="shared" si="0"/>
        <v/>
      </c>
      <c r="E12" s="38" t="str">
        <f t="shared" si="1"/>
        <v/>
      </c>
      <c r="G12" t="s">
        <v>318</v>
      </c>
      <c r="I12" t="s">
        <v>294</v>
      </c>
      <c r="J12" s="19" t="s">
        <v>373</v>
      </c>
      <c r="K12" s="7">
        <v>100000</v>
      </c>
      <c r="M12" t="s">
        <v>296</v>
      </c>
      <c r="N12" s="1">
        <v>100000</v>
      </c>
      <c r="O12" t="s">
        <v>293</v>
      </c>
      <c r="P12" s="7"/>
      <c r="Q12" s="7">
        <v>100000</v>
      </c>
      <c r="R12" s="14"/>
    </row>
    <row r="13" spans="1:18" ht="54.6" customHeight="1" thickBot="1" x14ac:dyDescent="0.35">
      <c r="A13" s="14"/>
      <c r="B13" s="43"/>
      <c r="C13" s="46"/>
      <c r="D13" s="81" t="str">
        <f t="shared" si="0"/>
        <v/>
      </c>
      <c r="E13" s="40" t="str">
        <f t="shared" si="1"/>
        <v/>
      </c>
      <c r="G13" t="s">
        <v>329</v>
      </c>
      <c r="I13" t="s">
        <v>297</v>
      </c>
      <c r="J13" s="19" t="s">
        <v>374</v>
      </c>
      <c r="K13" s="7">
        <v>300000</v>
      </c>
      <c r="M13" t="s">
        <v>304</v>
      </c>
      <c r="N13" s="1">
        <v>100000</v>
      </c>
      <c r="O13" t="s">
        <v>294</v>
      </c>
      <c r="P13" s="7"/>
      <c r="Q13" s="7">
        <v>100000</v>
      </c>
      <c r="R13" s="14"/>
    </row>
    <row r="14" spans="1:18" ht="54.6" hidden="1" customHeight="1" x14ac:dyDescent="0.3">
      <c r="B14" s="8"/>
      <c r="C14" s="8"/>
      <c r="D14" s="79"/>
      <c r="E14" s="4"/>
      <c r="G14" t="s">
        <v>559</v>
      </c>
      <c r="I14" t="s">
        <v>298</v>
      </c>
      <c r="J14" s="19" t="s">
        <v>375</v>
      </c>
      <c r="K14" s="7">
        <v>150000</v>
      </c>
      <c r="M14" t="s">
        <v>305</v>
      </c>
      <c r="N14" s="1">
        <v>100000</v>
      </c>
      <c r="O14" t="s">
        <v>297</v>
      </c>
      <c r="P14" s="7"/>
      <c r="Q14" s="7">
        <v>300000</v>
      </c>
      <c r="R14" s="14"/>
    </row>
    <row r="15" spans="1:18" x14ac:dyDescent="0.3">
      <c r="A15" s="14"/>
      <c r="B15" s="15"/>
      <c r="C15" s="15"/>
      <c r="D15" s="26"/>
      <c r="E15" s="14"/>
      <c r="G15" t="s">
        <v>556</v>
      </c>
      <c r="I15" t="s">
        <v>299</v>
      </c>
      <c r="J15" s="19" t="s">
        <v>376</v>
      </c>
      <c r="K15" s="7">
        <v>120000</v>
      </c>
      <c r="N15" s="1"/>
      <c r="O15" t="s">
        <v>308</v>
      </c>
      <c r="Q15" s="7">
        <v>350000</v>
      </c>
      <c r="R15" s="14"/>
    </row>
    <row r="16" spans="1:18" x14ac:dyDescent="0.3">
      <c r="G16" t="s">
        <v>558</v>
      </c>
      <c r="I16" t="s">
        <v>307</v>
      </c>
      <c r="J16" s="19" t="s">
        <v>377</v>
      </c>
      <c r="K16" s="1">
        <v>130000</v>
      </c>
      <c r="O16" t="s">
        <v>299</v>
      </c>
      <c r="P16" s="7"/>
      <c r="Q16" s="7">
        <v>120000</v>
      </c>
    </row>
    <row r="17" spans="7:17" x14ac:dyDescent="0.3">
      <c r="G17" t="s">
        <v>330</v>
      </c>
      <c r="I17" t="s">
        <v>301</v>
      </c>
      <c r="J17" s="19" t="s">
        <v>378</v>
      </c>
      <c r="K17" s="7">
        <v>120000</v>
      </c>
      <c r="O17" t="s">
        <v>301</v>
      </c>
      <c r="Q17" s="7">
        <v>120000</v>
      </c>
    </row>
    <row r="18" spans="7:17" x14ac:dyDescent="0.3">
      <c r="G18" t="s">
        <v>331</v>
      </c>
      <c r="I18" t="s">
        <v>352</v>
      </c>
      <c r="J18" s="19" t="s">
        <v>379</v>
      </c>
      <c r="K18" s="7">
        <v>80000</v>
      </c>
      <c r="O18" t="s">
        <v>352</v>
      </c>
      <c r="Q18" s="7">
        <v>80000</v>
      </c>
    </row>
    <row r="19" spans="7:17" x14ac:dyDescent="0.3">
      <c r="G19" t="s">
        <v>332</v>
      </c>
      <c r="I19" t="s">
        <v>302</v>
      </c>
      <c r="J19" s="19" t="s">
        <v>380</v>
      </c>
      <c r="K19" s="7">
        <v>30000</v>
      </c>
      <c r="O19" t="s">
        <v>302</v>
      </c>
      <c r="Q19" s="7">
        <v>30000</v>
      </c>
    </row>
    <row r="20" spans="7:17" x14ac:dyDescent="0.3">
      <c r="G20" t="s">
        <v>333</v>
      </c>
      <c r="I20" t="s">
        <v>303</v>
      </c>
      <c r="J20" s="19" t="s">
        <v>405</v>
      </c>
      <c r="K20" s="7">
        <v>60000</v>
      </c>
      <c r="O20" t="s">
        <v>303</v>
      </c>
      <c r="Q20" s="7">
        <v>60000</v>
      </c>
    </row>
    <row r="21" spans="7:17" x14ac:dyDescent="0.3">
      <c r="G21" t="s">
        <v>334</v>
      </c>
      <c r="I21" t="s">
        <v>295</v>
      </c>
      <c r="J21" s="19" t="s">
        <v>381</v>
      </c>
      <c r="K21" s="7">
        <v>100000</v>
      </c>
      <c r="O21" t="s">
        <v>295</v>
      </c>
      <c r="Q21" s="7">
        <v>100000</v>
      </c>
    </row>
    <row r="22" spans="7:17" x14ac:dyDescent="0.3">
      <c r="G22" t="s">
        <v>409</v>
      </c>
      <c r="I22" t="s">
        <v>296</v>
      </c>
      <c r="J22" s="19" t="s">
        <v>382</v>
      </c>
      <c r="K22" s="7">
        <v>100000</v>
      </c>
      <c r="O22" t="s">
        <v>298</v>
      </c>
      <c r="Q22" s="7">
        <v>150000</v>
      </c>
    </row>
    <row r="23" spans="7:17" x14ac:dyDescent="0.3">
      <c r="G23" t="s">
        <v>410</v>
      </c>
      <c r="I23" t="s">
        <v>306</v>
      </c>
      <c r="J23" s="19" t="s">
        <v>383</v>
      </c>
      <c r="K23" s="7">
        <v>200000</v>
      </c>
      <c r="O23" t="s">
        <v>300</v>
      </c>
      <c r="Q23" s="7">
        <v>80000</v>
      </c>
    </row>
    <row r="24" spans="7:17" x14ac:dyDescent="0.3">
      <c r="G24" t="s">
        <v>424</v>
      </c>
      <c r="I24" t="s">
        <v>300</v>
      </c>
      <c r="J24" s="19" t="s">
        <v>384</v>
      </c>
      <c r="K24" s="7">
        <v>80000</v>
      </c>
    </row>
    <row r="25" spans="7:17" x14ac:dyDescent="0.3">
      <c r="G25" t="s">
        <v>520</v>
      </c>
      <c r="I25" t="s">
        <v>308</v>
      </c>
      <c r="J25" s="19" t="s">
        <v>385</v>
      </c>
      <c r="K25" s="78">
        <v>350000</v>
      </c>
    </row>
    <row r="26" spans="7:17" x14ac:dyDescent="0.3">
      <c r="G26" t="s">
        <v>413</v>
      </c>
      <c r="I26" t="s">
        <v>524</v>
      </c>
      <c r="J26" s="19" t="s">
        <v>499</v>
      </c>
      <c r="K26" s="78">
        <v>50000</v>
      </c>
    </row>
    <row r="27" spans="7:17" x14ac:dyDescent="0.3">
      <c r="G27" t="s">
        <v>412</v>
      </c>
      <c r="I27" t="s">
        <v>525</v>
      </c>
      <c r="J27" s="19" t="s">
        <v>500</v>
      </c>
      <c r="K27" s="78">
        <v>75000</v>
      </c>
    </row>
    <row r="28" spans="7:17" x14ac:dyDescent="0.3">
      <c r="G28" t="s">
        <v>425</v>
      </c>
      <c r="I28" s="2" t="s">
        <v>218</v>
      </c>
      <c r="J28" s="19"/>
    </row>
    <row r="29" spans="7:17" x14ac:dyDescent="0.3">
      <c r="G29" t="s">
        <v>415</v>
      </c>
      <c r="I29" t="s">
        <v>289</v>
      </c>
      <c r="J29" s="19" t="s">
        <v>368</v>
      </c>
      <c r="K29" s="7">
        <v>20000</v>
      </c>
    </row>
    <row r="30" spans="7:17" x14ac:dyDescent="0.3">
      <c r="G30" t="s">
        <v>426</v>
      </c>
      <c r="I30" t="s">
        <v>290</v>
      </c>
      <c r="J30" s="19" t="s">
        <v>369</v>
      </c>
      <c r="K30" s="7">
        <v>20000</v>
      </c>
    </row>
    <row r="31" spans="7:17" x14ac:dyDescent="0.3">
      <c r="G31" t="s">
        <v>418</v>
      </c>
      <c r="I31" t="s">
        <v>291</v>
      </c>
      <c r="J31" s="19" t="s">
        <v>370</v>
      </c>
      <c r="K31" s="7">
        <v>30000</v>
      </c>
    </row>
    <row r="32" spans="7:17" x14ac:dyDescent="0.3">
      <c r="G32" t="s">
        <v>417</v>
      </c>
      <c r="I32" t="s">
        <v>292</v>
      </c>
      <c r="J32" s="19" t="s">
        <v>371</v>
      </c>
      <c r="K32" s="7">
        <v>50000</v>
      </c>
    </row>
    <row r="33" spans="7:11" x14ac:dyDescent="0.3">
      <c r="G33" t="s">
        <v>427</v>
      </c>
      <c r="I33" t="s">
        <v>293</v>
      </c>
      <c r="J33" s="19" t="s">
        <v>372</v>
      </c>
      <c r="K33" s="7">
        <v>100000</v>
      </c>
    </row>
    <row r="34" spans="7:11" x14ac:dyDescent="0.3">
      <c r="G34" t="s">
        <v>361</v>
      </c>
      <c r="I34" t="s">
        <v>294</v>
      </c>
      <c r="J34" s="19" t="s">
        <v>373</v>
      </c>
      <c r="K34" s="7">
        <v>100000</v>
      </c>
    </row>
    <row r="35" spans="7:11" x14ac:dyDescent="0.3">
      <c r="G35" t="s">
        <v>320</v>
      </c>
      <c r="I35" t="s">
        <v>297</v>
      </c>
      <c r="J35" s="19" t="s">
        <v>374</v>
      </c>
      <c r="K35" s="7">
        <v>300000</v>
      </c>
    </row>
    <row r="36" spans="7:11" x14ac:dyDescent="0.3">
      <c r="G36" t="s">
        <v>428</v>
      </c>
      <c r="I36" t="s">
        <v>298</v>
      </c>
      <c r="J36" s="19" t="s">
        <v>375</v>
      </c>
      <c r="K36" s="7">
        <v>150000</v>
      </c>
    </row>
    <row r="37" spans="7:11" x14ac:dyDescent="0.3">
      <c r="G37" t="s">
        <v>204</v>
      </c>
      <c r="I37" t="s">
        <v>310</v>
      </c>
      <c r="J37" s="19" t="s">
        <v>376</v>
      </c>
      <c r="K37" s="7">
        <v>80000</v>
      </c>
    </row>
    <row r="38" spans="7:11" x14ac:dyDescent="0.3">
      <c r="G38" t="s">
        <v>205</v>
      </c>
      <c r="I38" t="s">
        <v>311</v>
      </c>
      <c r="J38" s="19" t="s">
        <v>378</v>
      </c>
      <c r="K38" s="7">
        <v>80000</v>
      </c>
    </row>
    <row r="39" spans="7:11" x14ac:dyDescent="0.3">
      <c r="G39" t="s">
        <v>421</v>
      </c>
      <c r="I39" t="s">
        <v>352</v>
      </c>
      <c r="J39" s="19" t="s">
        <v>379</v>
      </c>
      <c r="K39" s="7">
        <v>80000</v>
      </c>
    </row>
    <row r="40" spans="7:11" x14ac:dyDescent="0.3">
      <c r="G40" t="s">
        <v>207</v>
      </c>
      <c r="I40" t="s">
        <v>302</v>
      </c>
      <c r="J40" s="19" t="s">
        <v>380</v>
      </c>
      <c r="K40" s="7">
        <v>30000</v>
      </c>
    </row>
    <row r="41" spans="7:11" x14ac:dyDescent="0.3">
      <c r="G41" t="s">
        <v>429</v>
      </c>
      <c r="I41" t="s">
        <v>303</v>
      </c>
      <c r="J41" s="19" t="s">
        <v>405</v>
      </c>
      <c r="K41" s="7">
        <v>60000</v>
      </c>
    </row>
    <row r="42" spans="7:11" x14ac:dyDescent="0.3">
      <c r="G42" t="s">
        <v>209</v>
      </c>
      <c r="I42" t="s">
        <v>309</v>
      </c>
      <c r="J42" s="19" t="s">
        <v>381</v>
      </c>
      <c r="K42" s="7">
        <v>50000</v>
      </c>
    </row>
    <row r="43" spans="7:11" x14ac:dyDescent="0.3">
      <c r="G43" t="s">
        <v>210</v>
      </c>
      <c r="I43" t="s">
        <v>296</v>
      </c>
      <c r="J43" s="19" t="s">
        <v>382</v>
      </c>
      <c r="K43" s="78">
        <v>100000</v>
      </c>
    </row>
    <row r="44" spans="7:11" x14ac:dyDescent="0.3">
      <c r="G44" t="s">
        <v>211</v>
      </c>
      <c r="I44" t="s">
        <v>300</v>
      </c>
      <c r="J44" s="19" t="s">
        <v>384</v>
      </c>
      <c r="K44" s="78">
        <v>80000</v>
      </c>
    </row>
    <row r="45" spans="7:11" x14ac:dyDescent="0.3">
      <c r="G45" t="s">
        <v>422</v>
      </c>
      <c r="I45" t="s">
        <v>312</v>
      </c>
      <c r="J45" s="19" t="s">
        <v>386</v>
      </c>
      <c r="K45" s="7">
        <v>150000</v>
      </c>
    </row>
    <row r="46" spans="7:11" x14ac:dyDescent="0.3">
      <c r="G46" t="s">
        <v>213</v>
      </c>
      <c r="I46" t="s">
        <v>313</v>
      </c>
      <c r="J46" s="19" t="s">
        <v>387</v>
      </c>
      <c r="K46" s="7">
        <v>150000</v>
      </c>
    </row>
    <row r="47" spans="7:11" x14ac:dyDescent="0.3">
      <c r="G47" t="s">
        <v>430</v>
      </c>
      <c r="I47" t="s">
        <v>314</v>
      </c>
      <c r="J47" s="19" t="s">
        <v>388</v>
      </c>
      <c r="K47" s="7">
        <v>50000</v>
      </c>
    </row>
    <row r="48" spans="7:11" x14ac:dyDescent="0.3">
      <c r="I48" t="s">
        <v>308</v>
      </c>
      <c r="J48" s="19" t="s">
        <v>385</v>
      </c>
      <c r="K48" s="7">
        <v>350000</v>
      </c>
    </row>
    <row r="49" spans="9:11" x14ac:dyDescent="0.3">
      <c r="I49" t="s">
        <v>524</v>
      </c>
      <c r="J49" s="19" t="s">
        <v>499</v>
      </c>
      <c r="K49" s="78">
        <v>50000</v>
      </c>
    </row>
    <row r="50" spans="9:11" x14ac:dyDescent="0.3">
      <c r="I50" t="s">
        <v>526</v>
      </c>
      <c r="J50" s="19" t="s">
        <v>501</v>
      </c>
      <c r="K50" s="7">
        <v>75000</v>
      </c>
    </row>
    <row r="51" spans="9:11" x14ac:dyDescent="0.3">
      <c r="I51" s="2" t="s">
        <v>319</v>
      </c>
    </row>
    <row r="52" spans="9:11" x14ac:dyDescent="0.3">
      <c r="I52" t="s">
        <v>289</v>
      </c>
      <c r="J52" s="19" t="s">
        <v>368</v>
      </c>
      <c r="K52" s="7">
        <v>20000</v>
      </c>
    </row>
    <row r="53" spans="9:11" x14ac:dyDescent="0.3">
      <c r="I53" t="s">
        <v>290</v>
      </c>
      <c r="J53" s="19" t="s">
        <v>369</v>
      </c>
      <c r="K53" s="7">
        <v>20000</v>
      </c>
    </row>
    <row r="54" spans="9:11" x14ac:dyDescent="0.3">
      <c r="I54" t="s">
        <v>291</v>
      </c>
      <c r="J54" s="19" t="s">
        <v>370</v>
      </c>
      <c r="K54" s="7">
        <v>30000</v>
      </c>
    </row>
    <row r="55" spans="9:11" x14ac:dyDescent="0.3">
      <c r="I55" t="s">
        <v>292</v>
      </c>
      <c r="J55" s="19" t="s">
        <v>371</v>
      </c>
      <c r="K55" s="7">
        <v>50000</v>
      </c>
    </row>
    <row r="56" spans="9:11" x14ac:dyDescent="0.3">
      <c r="I56" t="s">
        <v>293</v>
      </c>
      <c r="J56" s="19" t="s">
        <v>372</v>
      </c>
      <c r="K56" s="7">
        <v>100000</v>
      </c>
    </row>
    <row r="57" spans="9:11" x14ac:dyDescent="0.3">
      <c r="I57" t="s">
        <v>294</v>
      </c>
      <c r="J57" s="19" t="s">
        <v>373</v>
      </c>
      <c r="K57" s="7">
        <v>100000</v>
      </c>
    </row>
    <row r="58" spans="9:11" x14ac:dyDescent="0.3">
      <c r="I58" t="s">
        <v>297</v>
      </c>
      <c r="J58" s="19" t="s">
        <v>374</v>
      </c>
      <c r="K58" s="7">
        <v>300000</v>
      </c>
    </row>
    <row r="59" spans="9:11" x14ac:dyDescent="0.3">
      <c r="I59" t="s">
        <v>298</v>
      </c>
      <c r="J59" s="19" t="s">
        <v>375</v>
      </c>
      <c r="K59" s="7">
        <v>150000</v>
      </c>
    </row>
    <row r="60" spans="9:11" x14ac:dyDescent="0.3">
      <c r="I60" t="s">
        <v>299</v>
      </c>
      <c r="J60" s="19" t="s">
        <v>376</v>
      </c>
      <c r="K60" s="7">
        <v>120000</v>
      </c>
    </row>
    <row r="61" spans="9:11" x14ac:dyDescent="0.3">
      <c r="I61" t="s">
        <v>301</v>
      </c>
      <c r="J61" s="19" t="s">
        <v>378</v>
      </c>
      <c r="K61" s="7">
        <v>120000</v>
      </c>
    </row>
    <row r="62" spans="9:11" x14ac:dyDescent="0.3">
      <c r="I62" t="s">
        <v>352</v>
      </c>
      <c r="J62" s="19" t="s">
        <v>379</v>
      </c>
      <c r="K62" s="7">
        <v>80000</v>
      </c>
    </row>
    <row r="63" spans="9:11" x14ac:dyDescent="0.3">
      <c r="I63" t="s">
        <v>302</v>
      </c>
      <c r="J63" s="19" t="s">
        <v>380</v>
      </c>
      <c r="K63" s="7">
        <v>30000</v>
      </c>
    </row>
    <row r="64" spans="9:11" x14ac:dyDescent="0.3">
      <c r="I64" t="s">
        <v>303</v>
      </c>
      <c r="J64" s="19" t="s">
        <v>405</v>
      </c>
      <c r="K64" s="7">
        <v>60000</v>
      </c>
    </row>
    <row r="65" spans="9:11" x14ac:dyDescent="0.3">
      <c r="I65" t="s">
        <v>295</v>
      </c>
      <c r="J65" s="19" t="s">
        <v>381</v>
      </c>
      <c r="K65" s="7">
        <v>100000</v>
      </c>
    </row>
    <row r="66" spans="9:11" x14ac:dyDescent="0.3">
      <c r="I66" t="s">
        <v>296</v>
      </c>
      <c r="J66" s="19" t="s">
        <v>382</v>
      </c>
      <c r="K66" s="78">
        <v>100000</v>
      </c>
    </row>
    <row r="67" spans="9:11" x14ac:dyDescent="0.3">
      <c r="I67" t="s">
        <v>300</v>
      </c>
      <c r="J67" s="19" t="s">
        <v>384</v>
      </c>
      <c r="K67" s="78">
        <v>80000</v>
      </c>
    </row>
    <row r="68" spans="9:11" x14ac:dyDescent="0.3">
      <c r="I68" t="s">
        <v>321</v>
      </c>
      <c r="J68" s="25" t="s">
        <v>389</v>
      </c>
      <c r="K68" s="7">
        <v>150000</v>
      </c>
    </row>
    <row r="69" spans="9:11" x14ac:dyDescent="0.3">
      <c r="I69" t="s">
        <v>322</v>
      </c>
      <c r="J69" s="25" t="s">
        <v>390</v>
      </c>
      <c r="K69" s="7">
        <v>150000</v>
      </c>
    </row>
    <row r="70" spans="9:11" x14ac:dyDescent="0.3">
      <c r="I70" t="s">
        <v>308</v>
      </c>
      <c r="J70" s="19" t="s">
        <v>385</v>
      </c>
      <c r="K70" s="7">
        <v>350000</v>
      </c>
    </row>
    <row r="71" spans="9:11" x14ac:dyDescent="0.3">
      <c r="I71" t="s">
        <v>524</v>
      </c>
      <c r="J71" s="19" t="s">
        <v>499</v>
      </c>
      <c r="K71" s="78">
        <v>50000</v>
      </c>
    </row>
    <row r="72" spans="9:11" x14ac:dyDescent="0.3">
      <c r="I72" t="s">
        <v>527</v>
      </c>
      <c r="J72" s="19" t="s">
        <v>502</v>
      </c>
      <c r="K72" s="78">
        <v>75000</v>
      </c>
    </row>
    <row r="73" spans="9:11" x14ac:dyDescent="0.3">
      <c r="I73" s="2" t="s">
        <v>323</v>
      </c>
    </row>
    <row r="74" spans="9:11" x14ac:dyDescent="0.3">
      <c r="I74" t="s">
        <v>289</v>
      </c>
      <c r="J74" s="19" t="s">
        <v>368</v>
      </c>
      <c r="K74" s="7">
        <v>20000</v>
      </c>
    </row>
    <row r="75" spans="9:11" x14ac:dyDescent="0.3">
      <c r="I75" t="s">
        <v>290</v>
      </c>
      <c r="J75" s="19" t="s">
        <v>369</v>
      </c>
      <c r="K75" s="7">
        <v>20000</v>
      </c>
    </row>
    <row r="76" spans="9:11" x14ac:dyDescent="0.3">
      <c r="I76" t="s">
        <v>291</v>
      </c>
      <c r="J76" s="19" t="s">
        <v>370</v>
      </c>
      <c r="K76" s="7">
        <v>30000</v>
      </c>
    </row>
    <row r="77" spans="9:11" x14ac:dyDescent="0.3">
      <c r="I77" t="s">
        <v>292</v>
      </c>
      <c r="J77" s="19" t="s">
        <v>371</v>
      </c>
      <c r="K77" s="7">
        <v>50000</v>
      </c>
    </row>
    <row r="78" spans="9:11" x14ac:dyDescent="0.3">
      <c r="I78" t="s">
        <v>293</v>
      </c>
      <c r="J78" s="19" t="s">
        <v>372</v>
      </c>
      <c r="K78" s="7">
        <v>100000</v>
      </c>
    </row>
    <row r="79" spans="9:11" x14ac:dyDescent="0.3">
      <c r="I79" t="s">
        <v>294</v>
      </c>
      <c r="J79" s="19" t="s">
        <v>373</v>
      </c>
      <c r="K79" s="7">
        <v>100000</v>
      </c>
    </row>
    <row r="80" spans="9:11" x14ac:dyDescent="0.3">
      <c r="I80" t="s">
        <v>297</v>
      </c>
      <c r="J80" s="19" t="s">
        <v>374</v>
      </c>
      <c r="K80" s="7">
        <v>300000</v>
      </c>
    </row>
    <row r="81" spans="9:11" x14ac:dyDescent="0.3">
      <c r="I81" t="s">
        <v>298</v>
      </c>
      <c r="J81" s="19" t="s">
        <v>375</v>
      </c>
      <c r="K81" s="7">
        <v>150000</v>
      </c>
    </row>
    <row r="82" spans="9:11" x14ac:dyDescent="0.3">
      <c r="I82" t="s">
        <v>299</v>
      </c>
      <c r="J82" s="19" t="s">
        <v>376</v>
      </c>
      <c r="K82" s="7">
        <v>120000</v>
      </c>
    </row>
    <row r="83" spans="9:11" x14ac:dyDescent="0.3">
      <c r="I83" t="s">
        <v>301</v>
      </c>
      <c r="J83" s="19" t="s">
        <v>378</v>
      </c>
      <c r="K83" s="7">
        <v>120000</v>
      </c>
    </row>
    <row r="84" spans="9:11" x14ac:dyDescent="0.3">
      <c r="I84" t="s">
        <v>352</v>
      </c>
      <c r="J84" s="19" t="s">
        <v>379</v>
      </c>
      <c r="K84" s="7">
        <v>80000</v>
      </c>
    </row>
    <row r="85" spans="9:11" x14ac:dyDescent="0.3">
      <c r="I85" t="s">
        <v>302</v>
      </c>
      <c r="J85" s="19" t="s">
        <v>380</v>
      </c>
      <c r="K85" s="7">
        <v>30000</v>
      </c>
    </row>
    <row r="86" spans="9:11" x14ac:dyDescent="0.3">
      <c r="I86" t="s">
        <v>303</v>
      </c>
      <c r="J86" s="19" t="s">
        <v>405</v>
      </c>
      <c r="K86" s="7">
        <v>60000</v>
      </c>
    </row>
    <row r="87" spans="9:11" x14ac:dyDescent="0.3">
      <c r="I87" t="s">
        <v>295</v>
      </c>
      <c r="J87" s="19" t="s">
        <v>381</v>
      </c>
      <c r="K87" s="7">
        <v>100000</v>
      </c>
    </row>
    <row r="88" spans="9:11" x14ac:dyDescent="0.3">
      <c r="I88" t="s">
        <v>296</v>
      </c>
      <c r="J88" s="19" t="s">
        <v>382</v>
      </c>
      <c r="K88" s="78">
        <v>100000</v>
      </c>
    </row>
    <row r="89" spans="9:11" x14ac:dyDescent="0.3">
      <c r="I89" t="s">
        <v>300</v>
      </c>
      <c r="J89" s="19" t="s">
        <v>384</v>
      </c>
      <c r="K89" s="78">
        <v>80000</v>
      </c>
    </row>
    <row r="90" spans="9:11" x14ac:dyDescent="0.3">
      <c r="I90" t="s">
        <v>321</v>
      </c>
      <c r="J90" s="25" t="s">
        <v>389</v>
      </c>
      <c r="K90" s="7">
        <v>150000</v>
      </c>
    </row>
    <row r="91" spans="9:11" x14ac:dyDescent="0.3">
      <c r="I91" t="s">
        <v>322</v>
      </c>
      <c r="J91" s="25" t="s">
        <v>390</v>
      </c>
      <c r="K91" s="7">
        <v>150000</v>
      </c>
    </row>
    <row r="92" spans="9:11" x14ac:dyDescent="0.3">
      <c r="I92" t="s">
        <v>308</v>
      </c>
      <c r="J92" s="19" t="s">
        <v>385</v>
      </c>
      <c r="K92" s="7">
        <v>350000</v>
      </c>
    </row>
    <row r="93" spans="9:11" x14ac:dyDescent="0.3">
      <c r="I93" t="s">
        <v>524</v>
      </c>
      <c r="J93" s="19" t="s">
        <v>499</v>
      </c>
      <c r="K93" s="78">
        <v>50000</v>
      </c>
    </row>
    <row r="94" spans="9:11" x14ac:dyDescent="0.3">
      <c r="I94" t="s">
        <v>528</v>
      </c>
      <c r="J94" s="19" t="s">
        <v>503</v>
      </c>
      <c r="K94" s="7">
        <v>75000</v>
      </c>
    </row>
    <row r="95" spans="9:11" x14ac:dyDescent="0.3">
      <c r="I95" s="2" t="s">
        <v>324</v>
      </c>
    </row>
    <row r="96" spans="9:11" x14ac:dyDescent="0.3">
      <c r="I96" t="s">
        <v>289</v>
      </c>
      <c r="J96" s="19" t="s">
        <v>368</v>
      </c>
      <c r="K96" s="7">
        <v>20000</v>
      </c>
    </row>
    <row r="97" spans="9:11" x14ac:dyDescent="0.3">
      <c r="I97" t="s">
        <v>290</v>
      </c>
      <c r="J97" s="19" t="s">
        <v>369</v>
      </c>
      <c r="K97" s="7">
        <v>20000</v>
      </c>
    </row>
    <row r="98" spans="9:11" x14ac:dyDescent="0.3">
      <c r="I98" t="s">
        <v>291</v>
      </c>
      <c r="J98" s="19" t="s">
        <v>370</v>
      </c>
      <c r="K98" s="7">
        <v>30000</v>
      </c>
    </row>
    <row r="99" spans="9:11" x14ac:dyDescent="0.3">
      <c r="I99" t="s">
        <v>292</v>
      </c>
      <c r="J99" s="19" t="s">
        <v>371</v>
      </c>
      <c r="K99" s="7">
        <v>50000</v>
      </c>
    </row>
    <row r="100" spans="9:11" x14ac:dyDescent="0.3">
      <c r="I100" t="s">
        <v>293</v>
      </c>
      <c r="J100" s="19" t="s">
        <v>372</v>
      </c>
      <c r="K100" s="7">
        <v>100000</v>
      </c>
    </row>
    <row r="101" spans="9:11" x14ac:dyDescent="0.3">
      <c r="I101" t="s">
        <v>294</v>
      </c>
      <c r="J101" s="19" t="s">
        <v>373</v>
      </c>
      <c r="K101" s="7">
        <v>100000</v>
      </c>
    </row>
    <row r="102" spans="9:11" x14ac:dyDescent="0.3">
      <c r="I102" t="s">
        <v>297</v>
      </c>
      <c r="J102" s="19" t="s">
        <v>374</v>
      </c>
      <c r="K102" s="7">
        <v>300000</v>
      </c>
    </row>
    <row r="103" spans="9:11" x14ac:dyDescent="0.3">
      <c r="I103" t="s">
        <v>298</v>
      </c>
      <c r="J103" s="19" t="s">
        <v>375</v>
      </c>
      <c r="K103" s="7">
        <v>150000</v>
      </c>
    </row>
    <row r="104" spans="9:11" x14ac:dyDescent="0.3">
      <c r="I104" t="s">
        <v>299</v>
      </c>
      <c r="J104" s="19" t="s">
        <v>376</v>
      </c>
      <c r="K104" s="7">
        <v>120000</v>
      </c>
    </row>
    <row r="105" spans="9:11" x14ac:dyDescent="0.3">
      <c r="I105" t="s">
        <v>301</v>
      </c>
      <c r="J105" s="19" t="s">
        <v>378</v>
      </c>
      <c r="K105" s="7">
        <v>120000</v>
      </c>
    </row>
    <row r="106" spans="9:11" x14ac:dyDescent="0.3">
      <c r="I106" t="s">
        <v>352</v>
      </c>
      <c r="J106" s="19" t="s">
        <v>379</v>
      </c>
      <c r="K106" s="7">
        <v>80000</v>
      </c>
    </row>
    <row r="107" spans="9:11" x14ac:dyDescent="0.3">
      <c r="I107" t="s">
        <v>302</v>
      </c>
      <c r="J107" s="19" t="s">
        <v>380</v>
      </c>
      <c r="K107" s="7">
        <v>30000</v>
      </c>
    </row>
    <row r="108" spans="9:11" x14ac:dyDescent="0.3">
      <c r="I108" t="s">
        <v>303</v>
      </c>
      <c r="J108" s="19" t="s">
        <v>405</v>
      </c>
      <c r="K108" s="7">
        <v>60000</v>
      </c>
    </row>
    <row r="109" spans="9:11" x14ac:dyDescent="0.3">
      <c r="I109" t="s">
        <v>295</v>
      </c>
      <c r="J109" s="19" t="s">
        <v>381</v>
      </c>
      <c r="K109" s="7">
        <v>100000</v>
      </c>
    </row>
    <row r="110" spans="9:11" x14ac:dyDescent="0.3">
      <c r="I110" t="s">
        <v>305</v>
      </c>
      <c r="J110" s="25" t="s">
        <v>404</v>
      </c>
      <c r="K110" s="78">
        <v>100000</v>
      </c>
    </row>
    <row r="111" spans="9:11" x14ac:dyDescent="0.3">
      <c r="I111" t="s">
        <v>300</v>
      </c>
      <c r="J111" s="19" t="s">
        <v>384</v>
      </c>
      <c r="K111" s="78">
        <v>80000</v>
      </c>
    </row>
    <row r="112" spans="9:11" x14ac:dyDescent="0.3">
      <c r="I112" t="s">
        <v>321</v>
      </c>
      <c r="J112" s="25" t="s">
        <v>389</v>
      </c>
      <c r="K112" s="7">
        <v>150000</v>
      </c>
    </row>
    <row r="113" spans="9:11" x14ac:dyDescent="0.3">
      <c r="I113" t="s">
        <v>322</v>
      </c>
      <c r="J113" s="25" t="s">
        <v>390</v>
      </c>
      <c r="K113" s="7">
        <v>150000</v>
      </c>
    </row>
    <row r="114" spans="9:11" x14ac:dyDescent="0.3">
      <c r="I114" t="s">
        <v>325</v>
      </c>
      <c r="J114" s="25" t="s">
        <v>391</v>
      </c>
      <c r="K114" s="7">
        <v>150000</v>
      </c>
    </row>
    <row r="115" spans="9:11" x14ac:dyDescent="0.3">
      <c r="I115" t="s">
        <v>326</v>
      </c>
      <c r="J115" s="25" t="s">
        <v>392</v>
      </c>
      <c r="K115" s="7">
        <v>30000</v>
      </c>
    </row>
    <row r="116" spans="9:11" x14ac:dyDescent="0.3">
      <c r="I116" t="s">
        <v>308</v>
      </c>
      <c r="J116" s="19" t="s">
        <v>385</v>
      </c>
      <c r="K116" s="7">
        <v>350000</v>
      </c>
    </row>
    <row r="117" spans="9:11" x14ac:dyDescent="0.3">
      <c r="I117" t="s">
        <v>524</v>
      </c>
      <c r="J117" s="19" t="s">
        <v>499</v>
      </c>
      <c r="K117" s="78">
        <v>50000</v>
      </c>
    </row>
    <row r="118" spans="9:11" x14ac:dyDescent="0.3">
      <c r="I118" t="s">
        <v>529</v>
      </c>
      <c r="J118" s="19" t="s">
        <v>504</v>
      </c>
      <c r="K118" s="7">
        <v>75000</v>
      </c>
    </row>
    <row r="119" spans="9:11" x14ac:dyDescent="0.3">
      <c r="I119" s="2" t="s">
        <v>327</v>
      </c>
    </row>
    <row r="120" spans="9:11" x14ac:dyDescent="0.3">
      <c r="I120" t="s">
        <v>289</v>
      </c>
      <c r="J120" s="19" t="s">
        <v>368</v>
      </c>
      <c r="K120" s="7">
        <v>20000</v>
      </c>
    </row>
    <row r="121" spans="9:11" x14ac:dyDescent="0.3">
      <c r="I121" t="s">
        <v>290</v>
      </c>
      <c r="J121" s="19" t="s">
        <v>369</v>
      </c>
      <c r="K121" s="7">
        <v>20000</v>
      </c>
    </row>
    <row r="122" spans="9:11" x14ac:dyDescent="0.3">
      <c r="I122" t="s">
        <v>291</v>
      </c>
      <c r="J122" s="19" t="s">
        <v>370</v>
      </c>
      <c r="K122" s="7">
        <v>30000</v>
      </c>
    </row>
    <row r="123" spans="9:11" x14ac:dyDescent="0.3">
      <c r="I123" t="s">
        <v>292</v>
      </c>
      <c r="J123" s="19" t="s">
        <v>371</v>
      </c>
      <c r="K123" s="7">
        <v>50000</v>
      </c>
    </row>
    <row r="124" spans="9:11" x14ac:dyDescent="0.3">
      <c r="I124" t="s">
        <v>293</v>
      </c>
      <c r="J124" s="19" t="s">
        <v>372</v>
      </c>
      <c r="K124" s="7">
        <v>100000</v>
      </c>
    </row>
    <row r="125" spans="9:11" x14ac:dyDescent="0.3">
      <c r="I125" t="s">
        <v>294</v>
      </c>
      <c r="J125" s="19" t="s">
        <v>373</v>
      </c>
      <c r="K125" s="7">
        <v>100000</v>
      </c>
    </row>
    <row r="126" spans="9:11" x14ac:dyDescent="0.3">
      <c r="I126" t="s">
        <v>297</v>
      </c>
      <c r="J126" s="19" t="s">
        <v>374</v>
      </c>
      <c r="K126" s="7">
        <v>300000</v>
      </c>
    </row>
    <row r="127" spans="9:11" x14ac:dyDescent="0.3">
      <c r="I127" t="s">
        <v>298</v>
      </c>
      <c r="J127" s="19" t="s">
        <v>375</v>
      </c>
      <c r="K127" s="7">
        <v>150000</v>
      </c>
    </row>
    <row r="128" spans="9:11" x14ac:dyDescent="0.3">
      <c r="I128" t="s">
        <v>299</v>
      </c>
      <c r="J128" s="19" t="s">
        <v>376</v>
      </c>
      <c r="K128" s="7">
        <v>120000</v>
      </c>
    </row>
    <row r="129" spans="9:11" x14ac:dyDescent="0.3">
      <c r="I129" t="s">
        <v>301</v>
      </c>
      <c r="J129" s="19" t="s">
        <v>378</v>
      </c>
      <c r="K129" s="7">
        <v>120000</v>
      </c>
    </row>
    <row r="130" spans="9:11" x14ac:dyDescent="0.3">
      <c r="I130" t="s">
        <v>352</v>
      </c>
      <c r="J130" s="19" t="s">
        <v>379</v>
      </c>
      <c r="K130" s="7">
        <v>80000</v>
      </c>
    </row>
    <row r="131" spans="9:11" x14ac:dyDescent="0.3">
      <c r="I131" t="s">
        <v>302</v>
      </c>
      <c r="J131" s="19" t="s">
        <v>380</v>
      </c>
      <c r="K131" s="7">
        <v>30000</v>
      </c>
    </row>
    <row r="132" spans="9:11" x14ac:dyDescent="0.3">
      <c r="I132" t="s">
        <v>303</v>
      </c>
      <c r="J132" s="19" t="s">
        <v>405</v>
      </c>
      <c r="K132" s="7">
        <v>60000</v>
      </c>
    </row>
    <row r="133" spans="9:11" x14ac:dyDescent="0.3">
      <c r="I133" t="s">
        <v>295</v>
      </c>
      <c r="J133" s="19" t="s">
        <v>381</v>
      </c>
      <c r="K133" s="7">
        <v>100000</v>
      </c>
    </row>
    <row r="134" spans="9:11" x14ac:dyDescent="0.3">
      <c r="I134" t="s">
        <v>296</v>
      </c>
      <c r="J134" s="19" t="s">
        <v>382</v>
      </c>
      <c r="K134" s="78">
        <v>100000</v>
      </c>
    </row>
    <row r="135" spans="9:11" x14ac:dyDescent="0.3">
      <c r="I135" t="s">
        <v>300</v>
      </c>
      <c r="J135" s="19" t="s">
        <v>384</v>
      </c>
      <c r="K135" s="78">
        <v>80000</v>
      </c>
    </row>
    <row r="136" spans="9:11" x14ac:dyDescent="0.3">
      <c r="I136" t="s">
        <v>321</v>
      </c>
      <c r="J136" s="25" t="s">
        <v>389</v>
      </c>
      <c r="K136" s="7">
        <v>150000</v>
      </c>
    </row>
    <row r="137" spans="9:11" x14ac:dyDescent="0.3">
      <c r="I137" t="s">
        <v>322</v>
      </c>
      <c r="J137" s="25" t="s">
        <v>390</v>
      </c>
      <c r="K137" s="7">
        <v>150000</v>
      </c>
    </row>
    <row r="138" spans="9:11" x14ac:dyDescent="0.3">
      <c r="I138" t="s">
        <v>308</v>
      </c>
      <c r="J138" s="19" t="s">
        <v>385</v>
      </c>
      <c r="K138" s="7">
        <v>350000</v>
      </c>
    </row>
    <row r="139" spans="9:11" x14ac:dyDescent="0.3">
      <c r="I139" t="s">
        <v>524</v>
      </c>
      <c r="J139" s="19" t="s">
        <v>499</v>
      </c>
      <c r="K139" s="78">
        <v>50000</v>
      </c>
    </row>
    <row r="140" spans="9:11" x14ac:dyDescent="0.3">
      <c r="I140" t="s">
        <v>530</v>
      </c>
      <c r="J140" s="19" t="s">
        <v>505</v>
      </c>
      <c r="K140" s="7">
        <v>75000</v>
      </c>
    </row>
    <row r="141" spans="9:11" x14ac:dyDescent="0.3">
      <c r="I141" s="2" t="s">
        <v>328</v>
      </c>
    </row>
    <row r="142" spans="9:11" x14ac:dyDescent="0.3">
      <c r="I142" t="s">
        <v>289</v>
      </c>
      <c r="J142" s="19" t="s">
        <v>368</v>
      </c>
      <c r="K142" s="7">
        <v>20000</v>
      </c>
    </row>
    <row r="143" spans="9:11" x14ac:dyDescent="0.3">
      <c r="I143" t="s">
        <v>290</v>
      </c>
      <c r="J143" s="19" t="s">
        <v>369</v>
      </c>
      <c r="K143" s="7">
        <v>20000</v>
      </c>
    </row>
    <row r="144" spans="9:11" x14ac:dyDescent="0.3">
      <c r="I144" t="s">
        <v>291</v>
      </c>
      <c r="J144" s="19" t="s">
        <v>370</v>
      </c>
      <c r="K144" s="7">
        <v>30000</v>
      </c>
    </row>
    <row r="145" spans="9:11" x14ac:dyDescent="0.3">
      <c r="I145" t="s">
        <v>292</v>
      </c>
      <c r="J145" s="19" t="s">
        <v>371</v>
      </c>
      <c r="K145" s="7">
        <v>50000</v>
      </c>
    </row>
    <row r="146" spans="9:11" x14ac:dyDescent="0.3">
      <c r="I146" t="s">
        <v>293</v>
      </c>
      <c r="J146" s="19" t="s">
        <v>372</v>
      </c>
      <c r="K146" s="7">
        <v>100000</v>
      </c>
    </row>
    <row r="147" spans="9:11" x14ac:dyDescent="0.3">
      <c r="I147" t="s">
        <v>294</v>
      </c>
      <c r="J147" s="19" t="s">
        <v>373</v>
      </c>
      <c r="K147" s="7">
        <v>100000</v>
      </c>
    </row>
    <row r="148" spans="9:11" x14ac:dyDescent="0.3">
      <c r="I148" t="s">
        <v>297</v>
      </c>
      <c r="J148" s="19" t="s">
        <v>374</v>
      </c>
      <c r="K148" s="7">
        <v>300000</v>
      </c>
    </row>
    <row r="149" spans="9:11" x14ac:dyDescent="0.3">
      <c r="I149" t="s">
        <v>298</v>
      </c>
      <c r="J149" s="19" t="s">
        <v>375</v>
      </c>
      <c r="K149" s="7">
        <v>150000</v>
      </c>
    </row>
    <row r="150" spans="9:11" x14ac:dyDescent="0.3">
      <c r="I150" t="s">
        <v>299</v>
      </c>
      <c r="J150" s="19" t="s">
        <v>376</v>
      </c>
      <c r="K150" s="7">
        <v>120000</v>
      </c>
    </row>
    <row r="151" spans="9:11" x14ac:dyDescent="0.3">
      <c r="I151" t="s">
        <v>301</v>
      </c>
      <c r="J151" s="19" t="s">
        <v>378</v>
      </c>
      <c r="K151" s="7">
        <v>120000</v>
      </c>
    </row>
    <row r="152" spans="9:11" x14ac:dyDescent="0.3">
      <c r="I152" t="s">
        <v>352</v>
      </c>
      <c r="J152" s="19" t="s">
        <v>379</v>
      </c>
      <c r="K152" s="7">
        <v>80000</v>
      </c>
    </row>
    <row r="153" spans="9:11" x14ac:dyDescent="0.3">
      <c r="I153" t="s">
        <v>302</v>
      </c>
      <c r="J153" s="19" t="s">
        <v>380</v>
      </c>
      <c r="K153" s="7">
        <v>30000</v>
      </c>
    </row>
    <row r="154" spans="9:11" x14ac:dyDescent="0.3">
      <c r="I154" t="s">
        <v>303</v>
      </c>
      <c r="J154" s="19" t="s">
        <v>405</v>
      </c>
      <c r="K154" s="7">
        <v>60000</v>
      </c>
    </row>
    <row r="155" spans="9:11" x14ac:dyDescent="0.3">
      <c r="I155" t="s">
        <v>295</v>
      </c>
      <c r="J155" s="19" t="s">
        <v>381</v>
      </c>
      <c r="K155" s="7">
        <v>100000</v>
      </c>
    </row>
    <row r="156" spans="9:11" x14ac:dyDescent="0.3">
      <c r="I156" t="s">
        <v>296</v>
      </c>
      <c r="J156" s="19" t="s">
        <v>382</v>
      </c>
      <c r="K156" s="78">
        <v>100000</v>
      </c>
    </row>
    <row r="157" spans="9:11" x14ac:dyDescent="0.3">
      <c r="I157" t="s">
        <v>300</v>
      </c>
      <c r="J157" s="19" t="s">
        <v>384</v>
      </c>
      <c r="K157" s="78">
        <v>80000</v>
      </c>
    </row>
    <row r="158" spans="9:11" x14ac:dyDescent="0.3">
      <c r="I158" t="s">
        <v>321</v>
      </c>
      <c r="J158" s="25" t="s">
        <v>389</v>
      </c>
      <c r="K158" s="7">
        <v>150000</v>
      </c>
    </row>
    <row r="159" spans="9:11" x14ac:dyDescent="0.3">
      <c r="I159" t="s">
        <v>322</v>
      </c>
      <c r="J159" s="25" t="s">
        <v>390</v>
      </c>
      <c r="K159" s="7">
        <v>150000</v>
      </c>
    </row>
    <row r="160" spans="9:11" x14ac:dyDescent="0.3">
      <c r="I160" t="s">
        <v>308</v>
      </c>
      <c r="J160" s="19" t="s">
        <v>385</v>
      </c>
      <c r="K160" s="7">
        <v>350000</v>
      </c>
    </row>
    <row r="161" spans="9:11" x14ac:dyDescent="0.3">
      <c r="I161" t="s">
        <v>524</v>
      </c>
      <c r="J161" s="19" t="s">
        <v>499</v>
      </c>
      <c r="K161" s="78">
        <v>50000</v>
      </c>
    </row>
    <row r="162" spans="9:11" x14ac:dyDescent="0.3">
      <c r="I162" t="s">
        <v>531</v>
      </c>
      <c r="J162" s="19" t="s">
        <v>506</v>
      </c>
      <c r="K162" s="7">
        <v>75000</v>
      </c>
    </row>
    <row r="163" spans="9:11" x14ac:dyDescent="0.3">
      <c r="I163" s="2" t="s">
        <v>560</v>
      </c>
      <c r="J163" s="80"/>
      <c r="K163" s="7"/>
    </row>
    <row r="164" spans="9:11" x14ac:dyDescent="0.3">
      <c r="I164" t="s">
        <v>289</v>
      </c>
      <c r="J164" s="19" t="s">
        <v>368</v>
      </c>
      <c r="K164" s="7">
        <v>20000</v>
      </c>
    </row>
    <row r="165" spans="9:11" x14ac:dyDescent="0.3">
      <c r="I165" t="s">
        <v>290</v>
      </c>
      <c r="J165" s="19" t="s">
        <v>369</v>
      </c>
      <c r="K165" s="7">
        <v>20000</v>
      </c>
    </row>
    <row r="166" spans="9:11" x14ac:dyDescent="0.3">
      <c r="I166" t="s">
        <v>291</v>
      </c>
      <c r="J166" s="19" t="s">
        <v>370</v>
      </c>
      <c r="K166" s="7">
        <v>30000</v>
      </c>
    </row>
    <row r="167" spans="9:11" x14ac:dyDescent="0.3">
      <c r="I167" t="s">
        <v>292</v>
      </c>
      <c r="J167" s="19" t="s">
        <v>371</v>
      </c>
      <c r="K167" s="7">
        <v>50000</v>
      </c>
    </row>
    <row r="168" spans="9:11" x14ac:dyDescent="0.3">
      <c r="I168" t="s">
        <v>293</v>
      </c>
      <c r="J168" s="19" t="s">
        <v>372</v>
      </c>
      <c r="K168" s="7">
        <v>100000</v>
      </c>
    </row>
    <row r="169" spans="9:11" x14ac:dyDescent="0.3">
      <c r="I169" t="s">
        <v>294</v>
      </c>
      <c r="J169" s="19" t="s">
        <v>373</v>
      </c>
      <c r="K169" s="7">
        <v>100000</v>
      </c>
    </row>
    <row r="170" spans="9:11" x14ac:dyDescent="0.3">
      <c r="I170" t="s">
        <v>297</v>
      </c>
      <c r="J170" s="19" t="s">
        <v>374</v>
      </c>
      <c r="K170" s="7">
        <v>300000</v>
      </c>
    </row>
    <row r="171" spans="9:11" x14ac:dyDescent="0.3">
      <c r="I171" t="s">
        <v>298</v>
      </c>
      <c r="J171" s="19" t="s">
        <v>375</v>
      </c>
      <c r="K171" s="7">
        <v>150000</v>
      </c>
    </row>
    <row r="172" spans="9:11" x14ac:dyDescent="0.3">
      <c r="I172" t="s">
        <v>299</v>
      </c>
      <c r="J172" s="19" t="s">
        <v>376</v>
      </c>
      <c r="K172" s="7">
        <v>120000</v>
      </c>
    </row>
    <row r="173" spans="9:11" x14ac:dyDescent="0.3">
      <c r="I173" t="s">
        <v>301</v>
      </c>
      <c r="J173" s="19" t="s">
        <v>378</v>
      </c>
      <c r="K173" s="7">
        <v>120000</v>
      </c>
    </row>
    <row r="174" spans="9:11" x14ac:dyDescent="0.3">
      <c r="I174" t="s">
        <v>352</v>
      </c>
      <c r="J174" s="19" t="s">
        <v>379</v>
      </c>
      <c r="K174" s="7">
        <v>80000</v>
      </c>
    </row>
    <row r="175" spans="9:11" x14ac:dyDescent="0.3">
      <c r="I175" t="s">
        <v>302</v>
      </c>
      <c r="J175" s="19" t="s">
        <v>380</v>
      </c>
      <c r="K175" s="7">
        <v>30000</v>
      </c>
    </row>
    <row r="176" spans="9:11" x14ac:dyDescent="0.3">
      <c r="I176" t="s">
        <v>303</v>
      </c>
      <c r="J176" s="19" t="s">
        <v>405</v>
      </c>
      <c r="K176" s="7">
        <v>60000</v>
      </c>
    </row>
    <row r="177" spans="9:11" x14ac:dyDescent="0.3">
      <c r="I177" t="s">
        <v>295</v>
      </c>
      <c r="J177" s="19" t="s">
        <v>381</v>
      </c>
      <c r="K177" s="7">
        <v>100000</v>
      </c>
    </row>
    <row r="178" spans="9:11" x14ac:dyDescent="0.3">
      <c r="I178" t="s">
        <v>296</v>
      </c>
      <c r="J178" s="19" t="s">
        <v>382</v>
      </c>
      <c r="K178" s="78">
        <v>100000</v>
      </c>
    </row>
    <row r="179" spans="9:11" x14ac:dyDescent="0.3">
      <c r="I179" t="s">
        <v>300</v>
      </c>
      <c r="J179" s="19" t="s">
        <v>384</v>
      </c>
      <c r="K179" s="78">
        <v>80000</v>
      </c>
    </row>
    <row r="180" spans="9:11" x14ac:dyDescent="0.3">
      <c r="I180" t="s">
        <v>321</v>
      </c>
      <c r="J180" s="25" t="s">
        <v>389</v>
      </c>
      <c r="K180" s="7">
        <v>150000</v>
      </c>
    </row>
    <row r="181" spans="9:11" x14ac:dyDescent="0.3">
      <c r="I181" t="s">
        <v>322</v>
      </c>
      <c r="J181" s="25" t="s">
        <v>390</v>
      </c>
      <c r="K181" s="7">
        <v>150000</v>
      </c>
    </row>
    <row r="182" spans="9:11" x14ac:dyDescent="0.3">
      <c r="I182" t="s">
        <v>554</v>
      </c>
      <c r="J182" s="19" t="s">
        <v>555</v>
      </c>
      <c r="K182" s="7">
        <v>150000</v>
      </c>
    </row>
    <row r="183" spans="9:11" x14ac:dyDescent="0.3">
      <c r="I183" t="s">
        <v>308</v>
      </c>
      <c r="J183" s="19" t="s">
        <v>385</v>
      </c>
      <c r="K183" s="7">
        <v>350000</v>
      </c>
    </row>
    <row r="184" spans="9:11" x14ac:dyDescent="0.3">
      <c r="I184" t="s">
        <v>524</v>
      </c>
      <c r="J184" s="19" t="s">
        <v>499</v>
      </c>
      <c r="K184" s="78">
        <v>50000</v>
      </c>
    </row>
    <row r="185" spans="9:11" x14ac:dyDescent="0.3">
      <c r="I185" t="s">
        <v>562</v>
      </c>
      <c r="J185" s="19" t="s">
        <v>563</v>
      </c>
      <c r="K185" s="78">
        <v>75000</v>
      </c>
    </row>
    <row r="186" spans="9:11" x14ac:dyDescent="0.3">
      <c r="I186" s="2" t="s">
        <v>557</v>
      </c>
    </row>
    <row r="187" spans="9:11" x14ac:dyDescent="0.3">
      <c r="I187" t="s">
        <v>289</v>
      </c>
      <c r="J187" s="19" t="s">
        <v>368</v>
      </c>
      <c r="K187" s="7">
        <v>20000</v>
      </c>
    </row>
    <row r="188" spans="9:11" x14ac:dyDescent="0.3">
      <c r="I188" t="s">
        <v>290</v>
      </c>
      <c r="J188" s="19" t="s">
        <v>369</v>
      </c>
      <c r="K188" s="7">
        <v>20000</v>
      </c>
    </row>
    <row r="189" spans="9:11" x14ac:dyDescent="0.3">
      <c r="I189" t="s">
        <v>291</v>
      </c>
      <c r="J189" s="19" t="s">
        <v>370</v>
      </c>
      <c r="K189" s="7">
        <v>30000</v>
      </c>
    </row>
    <row r="190" spans="9:11" x14ac:dyDescent="0.3">
      <c r="I190" t="s">
        <v>292</v>
      </c>
      <c r="J190" s="19" t="s">
        <v>371</v>
      </c>
      <c r="K190" s="7">
        <v>50000</v>
      </c>
    </row>
    <row r="191" spans="9:11" x14ac:dyDescent="0.3">
      <c r="I191" t="s">
        <v>293</v>
      </c>
      <c r="J191" s="19" t="s">
        <v>372</v>
      </c>
      <c r="K191" s="7">
        <v>100000</v>
      </c>
    </row>
    <row r="192" spans="9:11" x14ac:dyDescent="0.3">
      <c r="I192" t="s">
        <v>294</v>
      </c>
      <c r="J192" s="19" t="s">
        <v>373</v>
      </c>
      <c r="K192" s="7">
        <v>100000</v>
      </c>
    </row>
    <row r="193" spans="9:11" x14ac:dyDescent="0.3">
      <c r="I193" t="s">
        <v>297</v>
      </c>
      <c r="J193" s="19" t="s">
        <v>374</v>
      </c>
      <c r="K193" s="7">
        <v>300000</v>
      </c>
    </row>
    <row r="194" spans="9:11" x14ac:dyDescent="0.3">
      <c r="I194" t="s">
        <v>298</v>
      </c>
      <c r="J194" s="19" t="s">
        <v>375</v>
      </c>
      <c r="K194" s="7">
        <v>150000</v>
      </c>
    </row>
    <row r="195" spans="9:11" x14ac:dyDescent="0.3">
      <c r="I195" t="s">
        <v>299</v>
      </c>
      <c r="J195" s="19" t="s">
        <v>376</v>
      </c>
      <c r="K195" s="7">
        <v>120000</v>
      </c>
    </row>
    <row r="196" spans="9:11" x14ac:dyDescent="0.3">
      <c r="I196" t="s">
        <v>301</v>
      </c>
      <c r="J196" s="19" t="s">
        <v>378</v>
      </c>
      <c r="K196" s="7">
        <v>120000</v>
      </c>
    </row>
    <row r="197" spans="9:11" x14ac:dyDescent="0.3">
      <c r="I197" t="s">
        <v>352</v>
      </c>
      <c r="J197" s="19" t="s">
        <v>379</v>
      </c>
      <c r="K197" s="7">
        <v>80000</v>
      </c>
    </row>
    <row r="198" spans="9:11" x14ac:dyDescent="0.3">
      <c r="I198" t="s">
        <v>302</v>
      </c>
      <c r="J198" s="19" t="s">
        <v>380</v>
      </c>
      <c r="K198" s="7">
        <v>30000</v>
      </c>
    </row>
    <row r="199" spans="9:11" x14ac:dyDescent="0.3">
      <c r="I199" t="s">
        <v>303</v>
      </c>
      <c r="J199" s="19" t="s">
        <v>405</v>
      </c>
      <c r="K199" s="7">
        <v>60000</v>
      </c>
    </row>
    <row r="200" spans="9:11" x14ac:dyDescent="0.3">
      <c r="I200" t="s">
        <v>295</v>
      </c>
      <c r="J200" s="19" t="s">
        <v>381</v>
      </c>
      <c r="K200" s="7">
        <v>100000</v>
      </c>
    </row>
    <row r="201" spans="9:11" x14ac:dyDescent="0.3">
      <c r="I201" t="s">
        <v>296</v>
      </c>
      <c r="J201" s="19" t="s">
        <v>382</v>
      </c>
      <c r="K201" s="78">
        <v>100000</v>
      </c>
    </row>
    <row r="202" spans="9:11" x14ac:dyDescent="0.3">
      <c r="I202" t="s">
        <v>300</v>
      </c>
      <c r="J202" s="19" t="s">
        <v>384</v>
      </c>
      <c r="K202" s="78">
        <v>80000</v>
      </c>
    </row>
    <row r="203" spans="9:11" x14ac:dyDescent="0.3">
      <c r="I203" t="s">
        <v>321</v>
      </c>
      <c r="J203" s="25" t="s">
        <v>389</v>
      </c>
      <c r="K203" s="7">
        <v>150000</v>
      </c>
    </row>
    <row r="204" spans="9:11" x14ac:dyDescent="0.3">
      <c r="I204" t="s">
        <v>322</v>
      </c>
      <c r="J204" s="25" t="s">
        <v>390</v>
      </c>
      <c r="K204" s="7">
        <v>150000</v>
      </c>
    </row>
    <row r="205" spans="9:11" x14ac:dyDescent="0.3">
      <c r="I205" t="s">
        <v>313</v>
      </c>
      <c r="J205" s="19" t="s">
        <v>387</v>
      </c>
      <c r="K205" s="7">
        <v>150000</v>
      </c>
    </row>
    <row r="206" spans="9:11" x14ac:dyDescent="0.3">
      <c r="I206" t="s">
        <v>312</v>
      </c>
      <c r="J206" s="19" t="s">
        <v>386</v>
      </c>
      <c r="K206" s="7">
        <v>150000</v>
      </c>
    </row>
    <row r="207" spans="9:11" x14ac:dyDescent="0.3">
      <c r="I207" t="s">
        <v>554</v>
      </c>
      <c r="J207" s="19" t="s">
        <v>555</v>
      </c>
      <c r="K207" s="7">
        <v>150000</v>
      </c>
    </row>
    <row r="208" spans="9:11" x14ac:dyDescent="0.3">
      <c r="I208" t="s">
        <v>314</v>
      </c>
      <c r="J208" s="19" t="s">
        <v>388</v>
      </c>
      <c r="K208" s="7">
        <v>50000</v>
      </c>
    </row>
    <row r="209" spans="9:11" x14ac:dyDescent="0.3">
      <c r="I209" t="s">
        <v>308</v>
      </c>
      <c r="J209" s="19" t="s">
        <v>385</v>
      </c>
      <c r="K209" s="7">
        <v>350000</v>
      </c>
    </row>
    <row r="210" spans="9:11" x14ac:dyDescent="0.3">
      <c r="I210" t="s">
        <v>524</v>
      </c>
      <c r="J210" s="19" t="s">
        <v>499</v>
      </c>
      <c r="K210" s="78">
        <v>50000</v>
      </c>
    </row>
    <row r="211" spans="9:11" x14ac:dyDescent="0.3">
      <c r="I211" t="s">
        <v>562</v>
      </c>
      <c r="J211" s="19" t="s">
        <v>563</v>
      </c>
      <c r="K211" s="78">
        <v>75000</v>
      </c>
    </row>
    <row r="212" spans="9:11" x14ac:dyDescent="0.3">
      <c r="I212" s="2" t="s">
        <v>337</v>
      </c>
    </row>
    <row r="213" spans="9:11" x14ac:dyDescent="0.3">
      <c r="I213" t="s">
        <v>289</v>
      </c>
      <c r="J213" s="19" t="s">
        <v>368</v>
      </c>
      <c r="K213" s="7">
        <v>20000</v>
      </c>
    </row>
    <row r="214" spans="9:11" x14ac:dyDescent="0.3">
      <c r="I214" t="s">
        <v>290</v>
      </c>
      <c r="J214" s="19" t="s">
        <v>369</v>
      </c>
      <c r="K214" s="7">
        <v>20000</v>
      </c>
    </row>
    <row r="215" spans="9:11" x14ac:dyDescent="0.3">
      <c r="I215" t="s">
        <v>291</v>
      </c>
      <c r="J215" s="19" t="s">
        <v>370</v>
      </c>
      <c r="K215" s="7">
        <v>30000</v>
      </c>
    </row>
    <row r="216" spans="9:11" x14ac:dyDescent="0.3">
      <c r="I216" t="s">
        <v>292</v>
      </c>
      <c r="J216" s="19" t="s">
        <v>371</v>
      </c>
      <c r="K216" s="7">
        <v>50000</v>
      </c>
    </row>
    <row r="217" spans="9:11" x14ac:dyDescent="0.3">
      <c r="I217" t="s">
        <v>293</v>
      </c>
      <c r="J217" s="19" t="s">
        <v>372</v>
      </c>
      <c r="K217" s="7">
        <v>100000</v>
      </c>
    </row>
    <row r="218" spans="9:11" x14ac:dyDescent="0.3">
      <c r="I218" t="s">
        <v>294</v>
      </c>
      <c r="J218" s="19" t="s">
        <v>373</v>
      </c>
      <c r="K218" s="7">
        <v>100000</v>
      </c>
    </row>
    <row r="219" spans="9:11" x14ac:dyDescent="0.3">
      <c r="I219" t="s">
        <v>297</v>
      </c>
      <c r="J219" s="19" t="s">
        <v>374</v>
      </c>
      <c r="K219" s="7">
        <v>300000</v>
      </c>
    </row>
    <row r="220" spans="9:11" x14ac:dyDescent="0.3">
      <c r="I220" t="s">
        <v>298</v>
      </c>
      <c r="J220" s="19" t="s">
        <v>375</v>
      </c>
      <c r="K220" s="7">
        <v>150000</v>
      </c>
    </row>
    <row r="221" spans="9:11" x14ac:dyDescent="0.3">
      <c r="I221" t="s">
        <v>299</v>
      </c>
      <c r="J221" s="19" t="s">
        <v>376</v>
      </c>
      <c r="K221" s="7">
        <v>120000</v>
      </c>
    </row>
    <row r="222" spans="9:11" x14ac:dyDescent="0.3">
      <c r="I222" t="s">
        <v>301</v>
      </c>
      <c r="J222" s="19" t="s">
        <v>378</v>
      </c>
      <c r="K222" s="7">
        <v>120000</v>
      </c>
    </row>
    <row r="223" spans="9:11" x14ac:dyDescent="0.3">
      <c r="I223" t="s">
        <v>352</v>
      </c>
      <c r="J223" s="19" t="s">
        <v>379</v>
      </c>
      <c r="K223" s="7">
        <v>80000</v>
      </c>
    </row>
    <row r="224" spans="9:11" x14ac:dyDescent="0.3">
      <c r="I224" t="s">
        <v>302</v>
      </c>
      <c r="J224" s="19" t="s">
        <v>380</v>
      </c>
      <c r="K224" s="7">
        <v>30000</v>
      </c>
    </row>
    <row r="225" spans="9:11" x14ac:dyDescent="0.3">
      <c r="I225" t="s">
        <v>303</v>
      </c>
      <c r="J225" s="19" t="s">
        <v>405</v>
      </c>
      <c r="K225" s="7">
        <v>60000</v>
      </c>
    </row>
    <row r="226" spans="9:11" x14ac:dyDescent="0.3">
      <c r="I226" t="s">
        <v>295</v>
      </c>
      <c r="J226" s="19" t="s">
        <v>381</v>
      </c>
      <c r="K226" s="7">
        <v>100000</v>
      </c>
    </row>
    <row r="227" spans="9:11" x14ac:dyDescent="0.3">
      <c r="I227" t="s">
        <v>296</v>
      </c>
      <c r="J227" s="19" t="s">
        <v>382</v>
      </c>
      <c r="K227" s="78">
        <v>100000</v>
      </c>
    </row>
    <row r="228" spans="9:11" x14ac:dyDescent="0.3">
      <c r="I228" t="s">
        <v>300</v>
      </c>
      <c r="J228" s="19" t="s">
        <v>384</v>
      </c>
      <c r="K228" s="78">
        <v>80000</v>
      </c>
    </row>
    <row r="229" spans="9:11" x14ac:dyDescent="0.3">
      <c r="I229" t="s">
        <v>321</v>
      </c>
      <c r="J229" s="25" t="s">
        <v>389</v>
      </c>
      <c r="K229" s="7">
        <v>150000</v>
      </c>
    </row>
    <row r="230" spans="9:11" x14ac:dyDescent="0.3">
      <c r="I230" t="s">
        <v>322</v>
      </c>
      <c r="J230" s="25" t="s">
        <v>390</v>
      </c>
      <c r="K230" s="7">
        <v>150000</v>
      </c>
    </row>
    <row r="231" spans="9:11" x14ac:dyDescent="0.3">
      <c r="I231" t="s">
        <v>308</v>
      </c>
      <c r="J231" s="19" t="s">
        <v>385</v>
      </c>
      <c r="K231" s="7">
        <v>350000</v>
      </c>
    </row>
    <row r="232" spans="9:11" x14ac:dyDescent="0.3">
      <c r="I232" t="s">
        <v>524</v>
      </c>
      <c r="J232" s="19" t="s">
        <v>499</v>
      </c>
      <c r="K232" s="78">
        <v>50000</v>
      </c>
    </row>
    <row r="233" spans="9:11" x14ac:dyDescent="0.3">
      <c r="I233" t="s">
        <v>527</v>
      </c>
      <c r="J233" s="19" t="s">
        <v>502</v>
      </c>
      <c r="K233" s="78">
        <v>75000</v>
      </c>
    </row>
    <row r="234" spans="9:11" x14ac:dyDescent="0.3">
      <c r="I234" s="2" t="s">
        <v>338</v>
      </c>
    </row>
    <row r="235" spans="9:11" x14ac:dyDescent="0.3">
      <c r="I235" t="s">
        <v>289</v>
      </c>
      <c r="J235" s="19" t="s">
        <v>368</v>
      </c>
      <c r="K235" s="7">
        <v>20000</v>
      </c>
    </row>
    <row r="236" spans="9:11" x14ac:dyDescent="0.3">
      <c r="I236" t="s">
        <v>290</v>
      </c>
      <c r="J236" s="19" t="s">
        <v>369</v>
      </c>
      <c r="K236" s="7">
        <v>20000</v>
      </c>
    </row>
    <row r="237" spans="9:11" x14ac:dyDescent="0.3">
      <c r="I237" t="s">
        <v>291</v>
      </c>
      <c r="J237" s="19" t="s">
        <v>370</v>
      </c>
      <c r="K237" s="7">
        <v>30000</v>
      </c>
    </row>
    <row r="238" spans="9:11" x14ac:dyDescent="0.3">
      <c r="I238" t="s">
        <v>292</v>
      </c>
      <c r="J238" s="19" t="s">
        <v>371</v>
      </c>
      <c r="K238" s="7">
        <v>50000</v>
      </c>
    </row>
    <row r="239" spans="9:11" x14ac:dyDescent="0.3">
      <c r="I239" t="s">
        <v>293</v>
      </c>
      <c r="J239" s="19" t="s">
        <v>372</v>
      </c>
      <c r="K239" s="7">
        <v>100000</v>
      </c>
    </row>
    <row r="240" spans="9:11" x14ac:dyDescent="0.3">
      <c r="I240" t="s">
        <v>294</v>
      </c>
      <c r="J240" s="19" t="s">
        <v>373</v>
      </c>
      <c r="K240" s="7">
        <v>100000</v>
      </c>
    </row>
    <row r="241" spans="9:11" x14ac:dyDescent="0.3">
      <c r="I241" t="s">
        <v>297</v>
      </c>
      <c r="J241" s="19" t="s">
        <v>374</v>
      </c>
      <c r="K241" s="7">
        <v>300000</v>
      </c>
    </row>
    <row r="242" spans="9:11" x14ac:dyDescent="0.3">
      <c r="I242" t="s">
        <v>298</v>
      </c>
      <c r="J242" s="19" t="s">
        <v>375</v>
      </c>
      <c r="K242" s="7">
        <v>150000</v>
      </c>
    </row>
    <row r="243" spans="9:11" x14ac:dyDescent="0.3">
      <c r="I243" t="s">
        <v>299</v>
      </c>
      <c r="J243" s="19" t="s">
        <v>376</v>
      </c>
      <c r="K243" s="7">
        <v>120000</v>
      </c>
    </row>
    <row r="244" spans="9:11" x14ac:dyDescent="0.3">
      <c r="I244" t="s">
        <v>301</v>
      </c>
      <c r="J244" s="19" t="s">
        <v>378</v>
      </c>
      <c r="K244" s="7">
        <v>120000</v>
      </c>
    </row>
    <row r="245" spans="9:11" x14ac:dyDescent="0.3">
      <c r="I245" t="s">
        <v>352</v>
      </c>
      <c r="J245" s="19" t="s">
        <v>379</v>
      </c>
      <c r="K245" s="7">
        <v>80000</v>
      </c>
    </row>
    <row r="246" spans="9:11" x14ac:dyDescent="0.3">
      <c r="I246" t="s">
        <v>302</v>
      </c>
      <c r="J246" s="19" t="s">
        <v>380</v>
      </c>
      <c r="K246" s="7">
        <v>30000</v>
      </c>
    </row>
    <row r="247" spans="9:11" x14ac:dyDescent="0.3">
      <c r="I247" t="s">
        <v>303</v>
      </c>
      <c r="J247" s="19" t="s">
        <v>405</v>
      </c>
      <c r="K247" s="7">
        <v>60000</v>
      </c>
    </row>
    <row r="248" spans="9:11" x14ac:dyDescent="0.3">
      <c r="I248" t="s">
        <v>295</v>
      </c>
      <c r="J248" s="19" t="s">
        <v>381</v>
      </c>
      <c r="K248" s="7">
        <v>100000</v>
      </c>
    </row>
    <row r="249" spans="9:11" x14ac:dyDescent="0.3">
      <c r="I249" t="s">
        <v>296</v>
      </c>
      <c r="J249" s="19" t="s">
        <v>382</v>
      </c>
      <c r="K249" s="78">
        <v>100000</v>
      </c>
    </row>
    <row r="250" spans="9:11" x14ac:dyDescent="0.3">
      <c r="I250" t="s">
        <v>300</v>
      </c>
      <c r="J250" s="19" t="s">
        <v>384</v>
      </c>
      <c r="K250" s="78">
        <v>80000</v>
      </c>
    </row>
    <row r="251" spans="9:11" x14ac:dyDescent="0.3">
      <c r="I251" t="s">
        <v>321</v>
      </c>
      <c r="J251" s="25" t="s">
        <v>389</v>
      </c>
      <c r="K251" s="7">
        <v>150000</v>
      </c>
    </row>
    <row r="252" spans="9:11" x14ac:dyDescent="0.3">
      <c r="I252" t="s">
        <v>322</v>
      </c>
      <c r="J252" s="25" t="s">
        <v>390</v>
      </c>
      <c r="K252" s="7">
        <v>150000</v>
      </c>
    </row>
    <row r="253" spans="9:11" x14ac:dyDescent="0.3">
      <c r="I253" t="s">
        <v>308</v>
      </c>
      <c r="J253" s="19" t="s">
        <v>385</v>
      </c>
      <c r="K253" s="7">
        <v>350000</v>
      </c>
    </row>
    <row r="254" spans="9:11" x14ac:dyDescent="0.3">
      <c r="I254" t="s">
        <v>524</v>
      </c>
      <c r="J254" s="19" t="s">
        <v>499</v>
      </c>
      <c r="K254" s="78">
        <v>50000</v>
      </c>
    </row>
    <row r="255" spans="9:11" x14ac:dyDescent="0.3">
      <c r="I255" t="s">
        <v>528</v>
      </c>
      <c r="J255" s="19" t="s">
        <v>503</v>
      </c>
      <c r="K255" s="7">
        <v>75000</v>
      </c>
    </row>
    <row r="256" spans="9:11" x14ac:dyDescent="0.3">
      <c r="I256" s="2" t="s">
        <v>339</v>
      </c>
    </row>
    <row r="257" spans="9:11" x14ac:dyDescent="0.3">
      <c r="I257" t="s">
        <v>289</v>
      </c>
      <c r="J257" s="19" t="s">
        <v>368</v>
      </c>
      <c r="K257" s="7">
        <v>20000</v>
      </c>
    </row>
    <row r="258" spans="9:11" x14ac:dyDescent="0.3">
      <c r="I258" t="s">
        <v>290</v>
      </c>
      <c r="J258" s="19" t="s">
        <v>369</v>
      </c>
      <c r="K258" s="7">
        <v>20000</v>
      </c>
    </row>
    <row r="259" spans="9:11" x14ac:dyDescent="0.3">
      <c r="I259" t="s">
        <v>291</v>
      </c>
      <c r="J259" s="19" t="s">
        <v>370</v>
      </c>
      <c r="K259" s="7">
        <v>30000</v>
      </c>
    </row>
    <row r="260" spans="9:11" x14ac:dyDescent="0.3">
      <c r="I260" t="s">
        <v>292</v>
      </c>
      <c r="J260" s="19" t="s">
        <v>371</v>
      </c>
      <c r="K260" s="7">
        <v>50000</v>
      </c>
    </row>
    <row r="261" spans="9:11" x14ac:dyDescent="0.3">
      <c r="I261" t="s">
        <v>293</v>
      </c>
      <c r="J261" s="19" t="s">
        <v>372</v>
      </c>
      <c r="K261" s="7">
        <v>100000</v>
      </c>
    </row>
    <row r="262" spans="9:11" x14ac:dyDescent="0.3">
      <c r="I262" t="s">
        <v>294</v>
      </c>
      <c r="J262" s="19" t="s">
        <v>373</v>
      </c>
      <c r="K262" s="7">
        <v>100000</v>
      </c>
    </row>
    <row r="263" spans="9:11" x14ac:dyDescent="0.3">
      <c r="I263" t="s">
        <v>297</v>
      </c>
      <c r="J263" s="19" t="s">
        <v>374</v>
      </c>
      <c r="K263" s="7">
        <v>300000</v>
      </c>
    </row>
    <row r="264" spans="9:11" x14ac:dyDescent="0.3">
      <c r="I264" t="s">
        <v>298</v>
      </c>
      <c r="J264" s="19" t="s">
        <v>375</v>
      </c>
      <c r="K264" s="7">
        <v>150000</v>
      </c>
    </row>
    <row r="265" spans="9:11" x14ac:dyDescent="0.3">
      <c r="I265" t="s">
        <v>299</v>
      </c>
      <c r="J265" s="19" t="s">
        <v>376</v>
      </c>
      <c r="K265" s="7">
        <v>120000</v>
      </c>
    </row>
    <row r="266" spans="9:11" x14ac:dyDescent="0.3">
      <c r="I266" t="s">
        <v>301</v>
      </c>
      <c r="J266" s="19" t="s">
        <v>378</v>
      </c>
      <c r="K266" s="7">
        <v>120000</v>
      </c>
    </row>
    <row r="267" spans="9:11" x14ac:dyDescent="0.3">
      <c r="I267" t="s">
        <v>352</v>
      </c>
      <c r="J267" s="19" t="s">
        <v>379</v>
      </c>
      <c r="K267" s="7">
        <v>80000</v>
      </c>
    </row>
    <row r="268" spans="9:11" x14ac:dyDescent="0.3">
      <c r="I268" t="s">
        <v>302</v>
      </c>
      <c r="J268" s="19" t="s">
        <v>380</v>
      </c>
      <c r="K268" s="7">
        <v>30000</v>
      </c>
    </row>
    <row r="269" spans="9:11" x14ac:dyDescent="0.3">
      <c r="I269" t="s">
        <v>303</v>
      </c>
      <c r="J269" s="19" t="s">
        <v>405</v>
      </c>
      <c r="K269" s="7">
        <v>60000</v>
      </c>
    </row>
    <row r="270" spans="9:11" x14ac:dyDescent="0.3">
      <c r="I270" t="s">
        <v>295</v>
      </c>
      <c r="J270" s="19" t="s">
        <v>381</v>
      </c>
      <c r="K270" s="7">
        <v>100000</v>
      </c>
    </row>
    <row r="271" spans="9:11" x14ac:dyDescent="0.3">
      <c r="I271" t="s">
        <v>305</v>
      </c>
      <c r="J271" s="25" t="s">
        <v>404</v>
      </c>
      <c r="K271" s="78">
        <v>100000</v>
      </c>
    </row>
    <row r="272" spans="9:11" x14ac:dyDescent="0.3">
      <c r="I272" t="s">
        <v>300</v>
      </c>
      <c r="J272" s="19" t="s">
        <v>384</v>
      </c>
      <c r="K272" s="78">
        <v>80000</v>
      </c>
    </row>
    <row r="273" spans="9:11" x14ac:dyDescent="0.3">
      <c r="I273" t="s">
        <v>321</v>
      </c>
      <c r="J273" s="25" t="s">
        <v>389</v>
      </c>
      <c r="K273" s="7">
        <v>150000</v>
      </c>
    </row>
    <row r="274" spans="9:11" x14ac:dyDescent="0.3">
      <c r="I274" t="s">
        <v>322</v>
      </c>
      <c r="J274" s="25" t="s">
        <v>390</v>
      </c>
      <c r="K274" s="7">
        <v>150000</v>
      </c>
    </row>
    <row r="275" spans="9:11" x14ac:dyDescent="0.3">
      <c r="I275" t="s">
        <v>325</v>
      </c>
      <c r="J275" s="25" t="s">
        <v>391</v>
      </c>
      <c r="K275" s="7">
        <v>150000</v>
      </c>
    </row>
    <row r="276" spans="9:11" x14ac:dyDescent="0.3">
      <c r="I276" t="s">
        <v>326</v>
      </c>
      <c r="J276" s="25" t="s">
        <v>392</v>
      </c>
      <c r="K276" s="7">
        <v>30000</v>
      </c>
    </row>
    <row r="277" spans="9:11" x14ac:dyDescent="0.3">
      <c r="I277" t="s">
        <v>308</v>
      </c>
      <c r="J277" s="19" t="s">
        <v>385</v>
      </c>
      <c r="K277" s="7">
        <v>350000</v>
      </c>
    </row>
    <row r="278" spans="9:11" x14ac:dyDescent="0.3">
      <c r="I278" t="s">
        <v>524</v>
      </c>
      <c r="J278" s="19" t="s">
        <v>499</v>
      </c>
      <c r="K278" s="78">
        <v>50000</v>
      </c>
    </row>
    <row r="279" spans="9:11" x14ac:dyDescent="0.3">
      <c r="I279" t="s">
        <v>529</v>
      </c>
      <c r="J279" s="19" t="s">
        <v>504</v>
      </c>
      <c r="K279" s="7">
        <v>75000</v>
      </c>
    </row>
    <row r="280" spans="9:11" x14ac:dyDescent="0.3">
      <c r="I280" s="2" t="s">
        <v>340</v>
      </c>
    </row>
    <row r="281" spans="9:11" x14ac:dyDescent="0.3">
      <c r="I281" t="s">
        <v>289</v>
      </c>
      <c r="J281" s="19" t="s">
        <v>368</v>
      </c>
      <c r="K281" s="7">
        <v>20000</v>
      </c>
    </row>
    <row r="282" spans="9:11" x14ac:dyDescent="0.3">
      <c r="I282" t="s">
        <v>290</v>
      </c>
      <c r="J282" s="19" t="s">
        <v>369</v>
      </c>
      <c r="K282" s="7">
        <v>20000</v>
      </c>
    </row>
    <row r="283" spans="9:11" x14ac:dyDescent="0.3">
      <c r="I283" t="s">
        <v>291</v>
      </c>
      <c r="J283" s="19" t="s">
        <v>370</v>
      </c>
      <c r="K283" s="7">
        <v>30000</v>
      </c>
    </row>
    <row r="284" spans="9:11" x14ac:dyDescent="0.3">
      <c r="I284" t="s">
        <v>292</v>
      </c>
      <c r="J284" s="19" t="s">
        <v>371</v>
      </c>
      <c r="K284" s="7">
        <v>50000</v>
      </c>
    </row>
    <row r="285" spans="9:11" x14ac:dyDescent="0.3">
      <c r="I285" t="s">
        <v>293</v>
      </c>
      <c r="J285" s="19" t="s">
        <v>372</v>
      </c>
      <c r="K285" s="7">
        <v>100000</v>
      </c>
    </row>
    <row r="286" spans="9:11" x14ac:dyDescent="0.3">
      <c r="I286" t="s">
        <v>294</v>
      </c>
      <c r="J286" s="19" t="s">
        <v>373</v>
      </c>
      <c r="K286" s="7">
        <v>100000</v>
      </c>
    </row>
    <row r="287" spans="9:11" x14ac:dyDescent="0.3">
      <c r="I287" t="s">
        <v>297</v>
      </c>
      <c r="J287" s="19" t="s">
        <v>374</v>
      </c>
      <c r="K287" s="7">
        <v>300000</v>
      </c>
    </row>
    <row r="288" spans="9:11" x14ac:dyDescent="0.3">
      <c r="I288" t="s">
        <v>298</v>
      </c>
      <c r="J288" s="19" t="s">
        <v>375</v>
      </c>
      <c r="K288" s="7">
        <v>150000</v>
      </c>
    </row>
    <row r="289" spans="9:11" x14ac:dyDescent="0.3">
      <c r="I289" t="s">
        <v>299</v>
      </c>
      <c r="J289" s="19" t="s">
        <v>376</v>
      </c>
      <c r="K289" s="7">
        <v>120000</v>
      </c>
    </row>
    <row r="290" spans="9:11" x14ac:dyDescent="0.3">
      <c r="I290" t="s">
        <v>301</v>
      </c>
      <c r="J290" s="19" t="s">
        <v>378</v>
      </c>
      <c r="K290" s="7">
        <v>120000</v>
      </c>
    </row>
    <row r="291" spans="9:11" x14ac:dyDescent="0.3">
      <c r="I291" t="s">
        <v>352</v>
      </c>
      <c r="J291" s="19" t="s">
        <v>379</v>
      </c>
      <c r="K291" s="7">
        <v>80000</v>
      </c>
    </row>
    <row r="292" spans="9:11" x14ac:dyDescent="0.3">
      <c r="I292" t="s">
        <v>302</v>
      </c>
      <c r="J292" s="19" t="s">
        <v>380</v>
      </c>
      <c r="K292" s="7">
        <v>30000</v>
      </c>
    </row>
    <row r="293" spans="9:11" x14ac:dyDescent="0.3">
      <c r="I293" t="s">
        <v>303</v>
      </c>
      <c r="J293" s="19" t="s">
        <v>405</v>
      </c>
      <c r="K293" s="7">
        <v>60000</v>
      </c>
    </row>
    <row r="294" spans="9:11" x14ac:dyDescent="0.3">
      <c r="I294" t="s">
        <v>295</v>
      </c>
      <c r="J294" s="19" t="s">
        <v>381</v>
      </c>
      <c r="K294" s="7">
        <v>100000</v>
      </c>
    </row>
    <row r="295" spans="9:11" x14ac:dyDescent="0.3">
      <c r="I295" t="s">
        <v>296</v>
      </c>
      <c r="J295" s="19" t="s">
        <v>382</v>
      </c>
      <c r="K295" s="78">
        <v>100000</v>
      </c>
    </row>
    <row r="296" spans="9:11" x14ac:dyDescent="0.3">
      <c r="I296" t="s">
        <v>300</v>
      </c>
      <c r="J296" s="19" t="s">
        <v>384</v>
      </c>
      <c r="K296" s="78">
        <v>80000</v>
      </c>
    </row>
    <row r="297" spans="9:11" x14ac:dyDescent="0.3">
      <c r="I297" t="s">
        <v>321</v>
      </c>
      <c r="J297" s="25" t="s">
        <v>389</v>
      </c>
      <c r="K297" s="7">
        <v>150000</v>
      </c>
    </row>
    <row r="298" spans="9:11" x14ac:dyDescent="0.3">
      <c r="I298" t="s">
        <v>322</v>
      </c>
      <c r="J298" s="25" t="s">
        <v>390</v>
      </c>
      <c r="K298" s="7">
        <v>150000</v>
      </c>
    </row>
    <row r="299" spans="9:11" x14ac:dyDescent="0.3">
      <c r="I299" t="s">
        <v>308</v>
      </c>
      <c r="J299" s="19" t="s">
        <v>385</v>
      </c>
      <c r="K299" s="7">
        <v>350000</v>
      </c>
    </row>
    <row r="300" spans="9:11" x14ac:dyDescent="0.3">
      <c r="I300" t="s">
        <v>524</v>
      </c>
      <c r="J300" s="19" t="s">
        <v>499</v>
      </c>
      <c r="K300" s="78">
        <v>50000</v>
      </c>
    </row>
    <row r="301" spans="9:11" x14ac:dyDescent="0.3">
      <c r="I301" t="s">
        <v>530</v>
      </c>
      <c r="J301" s="19" t="s">
        <v>505</v>
      </c>
      <c r="K301" s="7">
        <v>75000</v>
      </c>
    </row>
    <row r="302" spans="9:11" x14ac:dyDescent="0.3">
      <c r="I302" s="2" t="s">
        <v>341</v>
      </c>
    </row>
    <row r="303" spans="9:11" x14ac:dyDescent="0.3">
      <c r="I303" t="s">
        <v>289</v>
      </c>
      <c r="J303" s="19" t="s">
        <v>368</v>
      </c>
      <c r="K303" s="7">
        <v>20000</v>
      </c>
    </row>
    <row r="304" spans="9:11" x14ac:dyDescent="0.3">
      <c r="I304" t="s">
        <v>290</v>
      </c>
      <c r="J304" s="19" t="s">
        <v>369</v>
      </c>
      <c r="K304" s="7">
        <v>20000</v>
      </c>
    </row>
    <row r="305" spans="9:11" x14ac:dyDescent="0.3">
      <c r="I305" t="s">
        <v>291</v>
      </c>
      <c r="J305" s="19" t="s">
        <v>370</v>
      </c>
      <c r="K305" s="7">
        <v>30000</v>
      </c>
    </row>
    <row r="306" spans="9:11" x14ac:dyDescent="0.3">
      <c r="I306" t="s">
        <v>292</v>
      </c>
      <c r="J306" s="19" t="s">
        <v>371</v>
      </c>
      <c r="K306" s="7">
        <v>50000</v>
      </c>
    </row>
    <row r="307" spans="9:11" x14ac:dyDescent="0.3">
      <c r="I307" t="s">
        <v>293</v>
      </c>
      <c r="J307" s="19" t="s">
        <v>372</v>
      </c>
      <c r="K307" s="7">
        <v>100000</v>
      </c>
    </row>
    <row r="308" spans="9:11" x14ac:dyDescent="0.3">
      <c r="I308" t="s">
        <v>294</v>
      </c>
      <c r="J308" s="19" t="s">
        <v>373</v>
      </c>
      <c r="K308" s="7">
        <v>100000</v>
      </c>
    </row>
    <row r="309" spans="9:11" x14ac:dyDescent="0.3">
      <c r="I309" t="s">
        <v>297</v>
      </c>
      <c r="J309" s="19" t="s">
        <v>374</v>
      </c>
      <c r="K309" s="7">
        <v>300000</v>
      </c>
    </row>
    <row r="310" spans="9:11" x14ac:dyDescent="0.3">
      <c r="I310" t="s">
        <v>298</v>
      </c>
      <c r="J310" s="19" t="s">
        <v>375</v>
      </c>
      <c r="K310" s="7">
        <v>150000</v>
      </c>
    </row>
    <row r="311" spans="9:11" x14ac:dyDescent="0.3">
      <c r="I311" t="s">
        <v>299</v>
      </c>
      <c r="J311" s="19" t="s">
        <v>376</v>
      </c>
      <c r="K311" s="7">
        <v>120000</v>
      </c>
    </row>
    <row r="312" spans="9:11" x14ac:dyDescent="0.3">
      <c r="I312" t="s">
        <v>301</v>
      </c>
      <c r="J312" s="19" t="s">
        <v>378</v>
      </c>
      <c r="K312" s="7">
        <v>120000</v>
      </c>
    </row>
    <row r="313" spans="9:11" x14ac:dyDescent="0.3">
      <c r="I313" t="s">
        <v>352</v>
      </c>
      <c r="J313" s="19" t="s">
        <v>379</v>
      </c>
      <c r="K313" s="7">
        <v>80000</v>
      </c>
    </row>
    <row r="314" spans="9:11" x14ac:dyDescent="0.3">
      <c r="I314" t="s">
        <v>302</v>
      </c>
      <c r="J314" s="19" t="s">
        <v>380</v>
      </c>
      <c r="K314" s="7">
        <v>30000</v>
      </c>
    </row>
    <row r="315" spans="9:11" x14ac:dyDescent="0.3">
      <c r="I315" t="s">
        <v>303</v>
      </c>
      <c r="J315" s="19" t="s">
        <v>405</v>
      </c>
      <c r="K315" s="7">
        <v>60000</v>
      </c>
    </row>
    <row r="316" spans="9:11" x14ac:dyDescent="0.3">
      <c r="I316" t="s">
        <v>295</v>
      </c>
      <c r="J316" s="19" t="s">
        <v>381</v>
      </c>
      <c r="K316" s="7">
        <v>100000</v>
      </c>
    </row>
    <row r="317" spans="9:11" x14ac:dyDescent="0.3">
      <c r="I317" t="s">
        <v>296</v>
      </c>
      <c r="J317" s="19" t="s">
        <v>382</v>
      </c>
      <c r="K317" s="78">
        <v>100000</v>
      </c>
    </row>
    <row r="318" spans="9:11" x14ac:dyDescent="0.3">
      <c r="I318" t="s">
        <v>300</v>
      </c>
      <c r="J318" s="19" t="s">
        <v>384</v>
      </c>
      <c r="K318" s="78">
        <v>80000</v>
      </c>
    </row>
    <row r="319" spans="9:11" x14ac:dyDescent="0.3">
      <c r="I319" t="s">
        <v>321</v>
      </c>
      <c r="J319" s="25" t="s">
        <v>389</v>
      </c>
      <c r="K319" s="7">
        <v>150000</v>
      </c>
    </row>
    <row r="320" spans="9:11" x14ac:dyDescent="0.3">
      <c r="I320" t="s">
        <v>322</v>
      </c>
      <c r="J320" s="25" t="s">
        <v>390</v>
      </c>
      <c r="K320" s="7">
        <v>150000</v>
      </c>
    </row>
    <row r="321" spans="2:11" x14ac:dyDescent="0.3">
      <c r="I321" t="s">
        <v>308</v>
      </c>
      <c r="J321" s="19" t="s">
        <v>385</v>
      </c>
      <c r="K321" s="7">
        <v>350000</v>
      </c>
    </row>
    <row r="322" spans="2:11" x14ac:dyDescent="0.3">
      <c r="I322" t="s">
        <v>524</v>
      </c>
      <c r="J322" s="19" t="s">
        <v>499</v>
      </c>
      <c r="K322" s="78">
        <v>50000</v>
      </c>
    </row>
    <row r="323" spans="2:11" x14ac:dyDescent="0.3">
      <c r="I323" t="s">
        <v>531</v>
      </c>
      <c r="J323" s="19" t="s">
        <v>506</v>
      </c>
      <c r="K323" s="7">
        <v>75000</v>
      </c>
    </row>
    <row r="324" spans="2:11" x14ac:dyDescent="0.3">
      <c r="I324" s="2" t="s">
        <v>561</v>
      </c>
      <c r="J324" s="19"/>
      <c r="K324" s="78"/>
    </row>
    <row r="325" spans="2:11" x14ac:dyDescent="0.3">
      <c r="B325" s="19"/>
      <c r="C325" s="7"/>
      <c r="I325" t="s">
        <v>289</v>
      </c>
      <c r="J325" s="19" t="s">
        <v>368</v>
      </c>
      <c r="K325" s="7">
        <v>20000</v>
      </c>
    </row>
    <row r="326" spans="2:11" x14ac:dyDescent="0.3">
      <c r="B326" s="19"/>
      <c r="C326" s="7"/>
      <c r="I326" t="s">
        <v>290</v>
      </c>
      <c r="J326" s="19" t="s">
        <v>369</v>
      </c>
      <c r="K326" s="7">
        <v>20000</v>
      </c>
    </row>
    <row r="327" spans="2:11" x14ac:dyDescent="0.3">
      <c r="B327" s="19"/>
      <c r="C327" s="7"/>
      <c r="I327" t="s">
        <v>291</v>
      </c>
      <c r="J327" s="19" t="s">
        <v>370</v>
      </c>
      <c r="K327" s="7">
        <v>30000</v>
      </c>
    </row>
    <row r="328" spans="2:11" x14ac:dyDescent="0.3">
      <c r="B328" s="19"/>
      <c r="C328" s="7"/>
      <c r="I328" t="s">
        <v>292</v>
      </c>
      <c r="J328" s="19" t="s">
        <v>371</v>
      </c>
      <c r="K328" s="7">
        <v>50000</v>
      </c>
    </row>
    <row r="329" spans="2:11" x14ac:dyDescent="0.3">
      <c r="B329" s="19"/>
      <c r="C329" s="7"/>
      <c r="I329" t="s">
        <v>293</v>
      </c>
      <c r="J329" s="19" t="s">
        <v>372</v>
      </c>
      <c r="K329" s="7">
        <v>100000</v>
      </c>
    </row>
    <row r="330" spans="2:11" x14ac:dyDescent="0.3">
      <c r="B330" s="19"/>
      <c r="C330" s="7"/>
      <c r="I330" t="s">
        <v>294</v>
      </c>
      <c r="J330" s="19" t="s">
        <v>373</v>
      </c>
      <c r="K330" s="7">
        <v>100000</v>
      </c>
    </row>
    <row r="331" spans="2:11" x14ac:dyDescent="0.3">
      <c r="B331" s="19"/>
      <c r="C331" s="7"/>
      <c r="I331" t="s">
        <v>297</v>
      </c>
      <c r="J331" s="19" t="s">
        <v>374</v>
      </c>
      <c r="K331" s="7">
        <v>300000</v>
      </c>
    </row>
    <row r="332" spans="2:11" x14ac:dyDescent="0.3">
      <c r="B332" s="19"/>
      <c r="C332" s="7"/>
      <c r="I332" t="s">
        <v>298</v>
      </c>
      <c r="J332" s="19" t="s">
        <v>375</v>
      </c>
      <c r="K332" s="7">
        <v>150000</v>
      </c>
    </row>
    <row r="333" spans="2:11" x14ac:dyDescent="0.3">
      <c r="B333" s="19"/>
      <c r="C333" s="7"/>
      <c r="I333" t="s">
        <v>299</v>
      </c>
      <c r="J333" s="19" t="s">
        <v>376</v>
      </c>
      <c r="K333" s="7">
        <v>120000</v>
      </c>
    </row>
    <row r="334" spans="2:11" x14ac:dyDescent="0.3">
      <c r="B334" s="19"/>
      <c r="C334" s="7"/>
      <c r="I334" t="s">
        <v>301</v>
      </c>
      <c r="J334" s="19" t="s">
        <v>378</v>
      </c>
      <c r="K334" s="7">
        <v>120000</v>
      </c>
    </row>
    <row r="335" spans="2:11" x14ac:dyDescent="0.3">
      <c r="B335" s="19"/>
      <c r="C335" s="7"/>
      <c r="I335" t="s">
        <v>352</v>
      </c>
      <c r="J335" s="19" t="s">
        <v>379</v>
      </c>
      <c r="K335" s="7">
        <v>80000</v>
      </c>
    </row>
    <row r="336" spans="2:11" x14ac:dyDescent="0.3">
      <c r="B336" s="19"/>
      <c r="C336" s="7"/>
      <c r="I336" t="s">
        <v>302</v>
      </c>
      <c r="J336" s="19" t="s">
        <v>380</v>
      </c>
      <c r="K336" s="7">
        <v>30000</v>
      </c>
    </row>
    <row r="337" spans="2:11" x14ac:dyDescent="0.3">
      <c r="B337" s="19"/>
      <c r="C337" s="7"/>
      <c r="I337" t="s">
        <v>303</v>
      </c>
      <c r="J337" s="19" t="s">
        <v>405</v>
      </c>
      <c r="K337" s="7">
        <v>60000</v>
      </c>
    </row>
    <row r="338" spans="2:11" x14ac:dyDescent="0.3">
      <c r="B338" s="19"/>
      <c r="C338" s="7"/>
      <c r="I338" t="s">
        <v>295</v>
      </c>
      <c r="J338" s="19" t="s">
        <v>381</v>
      </c>
      <c r="K338" s="7">
        <v>100000</v>
      </c>
    </row>
    <row r="339" spans="2:11" x14ac:dyDescent="0.3">
      <c r="B339" s="19"/>
      <c r="C339" s="78"/>
      <c r="I339" t="s">
        <v>296</v>
      </c>
      <c r="J339" s="19" t="s">
        <v>382</v>
      </c>
      <c r="K339" s="78">
        <v>100000</v>
      </c>
    </row>
    <row r="340" spans="2:11" x14ac:dyDescent="0.3">
      <c r="B340" s="19"/>
      <c r="C340" s="78"/>
      <c r="I340" t="s">
        <v>300</v>
      </c>
      <c r="J340" s="19" t="s">
        <v>384</v>
      </c>
      <c r="K340" s="78">
        <v>80000</v>
      </c>
    </row>
    <row r="341" spans="2:11" x14ac:dyDescent="0.3">
      <c r="B341" s="25"/>
      <c r="C341" s="7"/>
      <c r="I341" t="s">
        <v>321</v>
      </c>
      <c r="J341" s="25" t="s">
        <v>389</v>
      </c>
      <c r="K341" s="7">
        <v>150000</v>
      </c>
    </row>
    <row r="342" spans="2:11" x14ac:dyDescent="0.3">
      <c r="B342" s="25"/>
      <c r="C342" s="7"/>
      <c r="I342" t="s">
        <v>322</v>
      </c>
      <c r="J342" s="25" t="s">
        <v>390</v>
      </c>
      <c r="K342" s="7">
        <v>150000</v>
      </c>
    </row>
    <row r="343" spans="2:11" x14ac:dyDescent="0.3">
      <c r="B343" s="19"/>
      <c r="C343" s="7"/>
      <c r="I343" t="s">
        <v>554</v>
      </c>
      <c r="J343" s="19" t="s">
        <v>555</v>
      </c>
      <c r="K343" s="7">
        <v>150000</v>
      </c>
    </row>
    <row r="344" spans="2:11" x14ac:dyDescent="0.3">
      <c r="B344" s="19"/>
      <c r="C344" s="7"/>
      <c r="I344" t="s">
        <v>308</v>
      </c>
      <c r="J344" s="19" t="s">
        <v>385</v>
      </c>
      <c r="K344" s="7">
        <v>350000</v>
      </c>
    </row>
    <row r="345" spans="2:11" x14ac:dyDescent="0.3">
      <c r="B345" s="19"/>
      <c r="C345" s="7"/>
      <c r="I345" t="s">
        <v>524</v>
      </c>
      <c r="J345" s="19" t="s">
        <v>499</v>
      </c>
      <c r="K345" s="78">
        <v>50000</v>
      </c>
    </row>
    <row r="346" spans="2:11" x14ac:dyDescent="0.3">
      <c r="B346" s="19"/>
      <c r="C346" s="78"/>
      <c r="I346" t="s">
        <v>562</v>
      </c>
      <c r="J346" s="19" t="s">
        <v>563</v>
      </c>
      <c r="K346" s="78">
        <v>75000</v>
      </c>
    </row>
    <row r="347" spans="2:11" x14ac:dyDescent="0.3">
      <c r="B347" s="19"/>
      <c r="C347" s="78"/>
      <c r="I347" s="2" t="s">
        <v>225</v>
      </c>
    </row>
    <row r="348" spans="2:11" x14ac:dyDescent="0.3">
      <c r="I348" t="s">
        <v>289</v>
      </c>
      <c r="J348" s="19" t="s">
        <v>368</v>
      </c>
      <c r="K348" s="7">
        <v>20000</v>
      </c>
    </row>
    <row r="349" spans="2:11" x14ac:dyDescent="0.3">
      <c r="I349" t="s">
        <v>290</v>
      </c>
      <c r="J349" s="19" t="s">
        <v>369</v>
      </c>
      <c r="K349" s="7">
        <v>20000</v>
      </c>
    </row>
    <row r="350" spans="2:11" x14ac:dyDescent="0.3">
      <c r="I350" t="s">
        <v>291</v>
      </c>
      <c r="J350" s="19" t="s">
        <v>370</v>
      </c>
      <c r="K350" s="7">
        <v>30000</v>
      </c>
    </row>
    <row r="351" spans="2:11" x14ac:dyDescent="0.3">
      <c r="I351" t="s">
        <v>292</v>
      </c>
      <c r="J351" s="19" t="s">
        <v>371</v>
      </c>
      <c r="K351" s="7">
        <v>50000</v>
      </c>
    </row>
    <row r="352" spans="2:11" x14ac:dyDescent="0.3">
      <c r="I352" t="s">
        <v>293</v>
      </c>
      <c r="J352" s="19" t="s">
        <v>372</v>
      </c>
      <c r="K352" s="7">
        <v>100000</v>
      </c>
    </row>
    <row r="353" spans="9:11" x14ac:dyDescent="0.3">
      <c r="I353" t="s">
        <v>294</v>
      </c>
      <c r="J353" s="19" t="s">
        <v>373</v>
      </c>
      <c r="K353" s="7">
        <v>100000</v>
      </c>
    </row>
    <row r="354" spans="9:11" x14ac:dyDescent="0.3">
      <c r="I354" t="s">
        <v>297</v>
      </c>
      <c r="J354" s="19" t="s">
        <v>374</v>
      </c>
      <c r="K354" s="7">
        <v>300000</v>
      </c>
    </row>
    <row r="355" spans="9:11" x14ac:dyDescent="0.3">
      <c r="I355" t="s">
        <v>308</v>
      </c>
      <c r="J355" s="19" t="s">
        <v>385</v>
      </c>
      <c r="K355" s="7">
        <v>350000</v>
      </c>
    </row>
    <row r="356" spans="9:11" x14ac:dyDescent="0.3">
      <c r="I356" t="s">
        <v>299</v>
      </c>
      <c r="J356" s="19" t="s">
        <v>376</v>
      </c>
      <c r="K356" s="7">
        <v>120000</v>
      </c>
    </row>
    <row r="357" spans="9:11" x14ac:dyDescent="0.3">
      <c r="I357" t="s">
        <v>301</v>
      </c>
      <c r="J357" s="19" t="s">
        <v>378</v>
      </c>
      <c r="K357" s="7">
        <v>120000</v>
      </c>
    </row>
    <row r="358" spans="9:11" x14ac:dyDescent="0.3">
      <c r="I358" t="s">
        <v>352</v>
      </c>
      <c r="J358" s="19" t="s">
        <v>379</v>
      </c>
      <c r="K358" s="7">
        <v>80000</v>
      </c>
    </row>
    <row r="359" spans="9:11" x14ac:dyDescent="0.3">
      <c r="I359" t="s">
        <v>302</v>
      </c>
      <c r="J359" s="19" t="s">
        <v>380</v>
      </c>
      <c r="K359" s="7">
        <v>30000</v>
      </c>
    </row>
    <row r="360" spans="9:11" x14ac:dyDescent="0.3">
      <c r="I360" t="s">
        <v>303</v>
      </c>
      <c r="J360" s="19" t="s">
        <v>405</v>
      </c>
      <c r="K360" s="7">
        <v>60000</v>
      </c>
    </row>
    <row r="361" spans="9:11" x14ac:dyDescent="0.3">
      <c r="I361" t="s">
        <v>295</v>
      </c>
      <c r="J361" s="19" t="s">
        <v>381</v>
      </c>
      <c r="K361" s="7">
        <v>100000</v>
      </c>
    </row>
    <row r="362" spans="9:11" x14ac:dyDescent="0.3">
      <c r="I362" t="s">
        <v>296</v>
      </c>
      <c r="J362" s="19" t="s">
        <v>382</v>
      </c>
      <c r="K362" s="78">
        <v>100000</v>
      </c>
    </row>
    <row r="363" spans="9:11" x14ac:dyDescent="0.3">
      <c r="I363" t="s">
        <v>300</v>
      </c>
      <c r="J363" s="19" t="s">
        <v>384</v>
      </c>
      <c r="K363" s="78">
        <v>80000</v>
      </c>
    </row>
    <row r="364" spans="9:11" x14ac:dyDescent="0.3">
      <c r="I364" t="s">
        <v>322</v>
      </c>
      <c r="J364" s="25" t="s">
        <v>390</v>
      </c>
      <c r="K364" s="7">
        <v>150000</v>
      </c>
    </row>
    <row r="365" spans="9:11" x14ac:dyDescent="0.3">
      <c r="I365" t="s">
        <v>342</v>
      </c>
      <c r="J365" s="25" t="s">
        <v>395</v>
      </c>
      <c r="K365" s="7">
        <v>150000</v>
      </c>
    </row>
    <row r="366" spans="9:11" x14ac:dyDescent="0.3">
      <c r="I366" t="s">
        <v>298</v>
      </c>
      <c r="J366" s="19" t="s">
        <v>375</v>
      </c>
      <c r="K366" s="7">
        <v>150000</v>
      </c>
    </row>
    <row r="367" spans="9:11" x14ac:dyDescent="0.3">
      <c r="I367" t="s">
        <v>524</v>
      </c>
      <c r="J367" s="19" t="s">
        <v>499</v>
      </c>
      <c r="K367" s="78">
        <v>50000</v>
      </c>
    </row>
    <row r="368" spans="9:11" x14ac:dyDescent="0.3">
      <c r="I368" t="s">
        <v>532</v>
      </c>
      <c r="J368" s="19" t="s">
        <v>507</v>
      </c>
      <c r="K368" s="7">
        <v>75000</v>
      </c>
    </row>
    <row r="369" spans="2:11" x14ac:dyDescent="0.3">
      <c r="B369" s="19"/>
      <c r="C369" s="7"/>
      <c r="I369" s="2" t="s">
        <v>410</v>
      </c>
    </row>
    <row r="370" spans="2:11" x14ac:dyDescent="0.3">
      <c r="B370" s="19"/>
      <c r="C370" s="7"/>
      <c r="I370" t="s">
        <v>289</v>
      </c>
      <c r="J370" s="19" t="s">
        <v>368</v>
      </c>
      <c r="K370" s="7">
        <v>20000</v>
      </c>
    </row>
    <row r="371" spans="2:11" x14ac:dyDescent="0.3">
      <c r="B371" s="19"/>
      <c r="C371" s="7"/>
      <c r="I371" t="s">
        <v>290</v>
      </c>
      <c r="J371" s="19" t="s">
        <v>369</v>
      </c>
      <c r="K371" s="7">
        <v>20000</v>
      </c>
    </row>
    <row r="372" spans="2:11" x14ac:dyDescent="0.3">
      <c r="B372" s="19"/>
      <c r="C372" s="7"/>
      <c r="I372" t="s">
        <v>291</v>
      </c>
      <c r="J372" s="19" t="s">
        <v>370</v>
      </c>
      <c r="K372" s="7">
        <v>30000</v>
      </c>
    </row>
    <row r="373" spans="2:11" x14ac:dyDescent="0.3">
      <c r="B373" s="19"/>
      <c r="C373" s="7"/>
      <c r="I373" t="s">
        <v>292</v>
      </c>
      <c r="J373" s="19" t="s">
        <v>371</v>
      </c>
      <c r="K373" s="7">
        <v>50000</v>
      </c>
    </row>
    <row r="374" spans="2:11" x14ac:dyDescent="0.3">
      <c r="B374" s="19"/>
      <c r="C374" s="7"/>
      <c r="I374" t="s">
        <v>293</v>
      </c>
      <c r="J374" s="19" t="s">
        <v>372</v>
      </c>
      <c r="K374" s="7">
        <v>100000</v>
      </c>
    </row>
    <row r="375" spans="2:11" x14ac:dyDescent="0.3">
      <c r="B375" s="19"/>
      <c r="C375" s="7"/>
      <c r="I375" t="s">
        <v>294</v>
      </c>
      <c r="J375" s="19" t="s">
        <v>373</v>
      </c>
      <c r="K375" s="7">
        <v>100000</v>
      </c>
    </row>
    <row r="376" spans="2:11" x14ac:dyDescent="0.3">
      <c r="B376" s="19"/>
      <c r="C376" s="7"/>
      <c r="I376" t="s">
        <v>297</v>
      </c>
      <c r="J376" s="19" t="s">
        <v>374</v>
      </c>
      <c r="K376" s="7">
        <v>300000</v>
      </c>
    </row>
    <row r="377" spans="2:11" x14ac:dyDescent="0.3">
      <c r="B377" s="19"/>
      <c r="C377" s="7"/>
      <c r="I377" t="s">
        <v>308</v>
      </c>
      <c r="J377" s="19" t="s">
        <v>385</v>
      </c>
      <c r="K377" s="7">
        <v>350000</v>
      </c>
    </row>
    <row r="378" spans="2:11" x14ac:dyDescent="0.3">
      <c r="B378" s="19"/>
      <c r="C378" s="7"/>
      <c r="I378" t="s">
        <v>299</v>
      </c>
      <c r="J378" s="19" t="s">
        <v>376</v>
      </c>
      <c r="K378" s="7">
        <v>120000</v>
      </c>
    </row>
    <row r="379" spans="2:11" x14ac:dyDescent="0.3">
      <c r="B379" s="19"/>
      <c r="C379" s="7"/>
      <c r="I379" t="s">
        <v>301</v>
      </c>
      <c r="J379" s="19" t="s">
        <v>378</v>
      </c>
      <c r="K379" s="7">
        <v>120000</v>
      </c>
    </row>
    <row r="380" spans="2:11" x14ac:dyDescent="0.3">
      <c r="B380" s="19"/>
      <c r="C380" s="7"/>
      <c r="I380" t="s">
        <v>335</v>
      </c>
      <c r="J380" s="25" t="s">
        <v>394</v>
      </c>
      <c r="K380" s="7">
        <v>120000</v>
      </c>
    </row>
    <row r="381" spans="2:11" x14ac:dyDescent="0.3">
      <c r="B381" s="19"/>
      <c r="C381" s="7"/>
      <c r="I381" t="s">
        <v>307</v>
      </c>
      <c r="J381" s="19" t="s">
        <v>377</v>
      </c>
      <c r="K381" s="7">
        <v>130000</v>
      </c>
    </row>
    <row r="382" spans="2:11" x14ac:dyDescent="0.3">
      <c r="B382" s="19"/>
      <c r="C382" s="7"/>
      <c r="I382" t="s">
        <v>352</v>
      </c>
      <c r="J382" s="19" t="s">
        <v>379</v>
      </c>
      <c r="K382" s="7">
        <v>80000</v>
      </c>
    </row>
    <row r="383" spans="2:11" x14ac:dyDescent="0.3">
      <c r="B383" s="19"/>
      <c r="C383" s="78"/>
      <c r="I383" t="s">
        <v>302</v>
      </c>
      <c r="J383" s="19" t="s">
        <v>380</v>
      </c>
      <c r="K383" s="7">
        <v>30000</v>
      </c>
    </row>
    <row r="384" spans="2:11" x14ac:dyDescent="0.3">
      <c r="B384" s="19"/>
      <c r="C384" s="78"/>
      <c r="I384" t="s">
        <v>303</v>
      </c>
      <c r="J384" s="19" t="s">
        <v>405</v>
      </c>
      <c r="K384" s="7">
        <v>60000</v>
      </c>
    </row>
    <row r="385" spans="2:11" x14ac:dyDescent="0.3">
      <c r="B385" s="25"/>
      <c r="C385" s="7"/>
      <c r="I385" t="s">
        <v>295</v>
      </c>
      <c r="J385" s="19" t="s">
        <v>381</v>
      </c>
      <c r="K385" s="7">
        <v>100000</v>
      </c>
    </row>
    <row r="386" spans="2:11" x14ac:dyDescent="0.3">
      <c r="B386" s="25"/>
      <c r="C386" s="7"/>
      <c r="I386" t="s">
        <v>296</v>
      </c>
      <c r="J386" s="19" t="s">
        <v>382</v>
      </c>
      <c r="K386" s="7">
        <v>100000</v>
      </c>
    </row>
    <row r="387" spans="2:11" x14ac:dyDescent="0.3">
      <c r="B387" s="19"/>
      <c r="C387" s="7"/>
      <c r="I387" t="s">
        <v>298</v>
      </c>
      <c r="J387" s="19" t="s">
        <v>375</v>
      </c>
      <c r="K387" s="7">
        <v>150000</v>
      </c>
    </row>
    <row r="388" spans="2:11" x14ac:dyDescent="0.3">
      <c r="B388" s="19"/>
      <c r="C388" s="7"/>
      <c r="I388" t="s">
        <v>343</v>
      </c>
      <c r="J388" s="19" t="s">
        <v>384</v>
      </c>
      <c r="K388" s="7">
        <v>80000</v>
      </c>
    </row>
    <row r="389" spans="2:11" x14ac:dyDescent="0.3">
      <c r="B389" s="19"/>
      <c r="C389" s="78"/>
      <c r="I389" t="s">
        <v>346</v>
      </c>
      <c r="J389" s="25" t="s">
        <v>396</v>
      </c>
      <c r="K389" s="7">
        <v>150000</v>
      </c>
    </row>
    <row r="390" spans="2:11" x14ac:dyDescent="0.3">
      <c r="B390" s="19"/>
      <c r="C390" s="78"/>
      <c r="I390" t="s">
        <v>336</v>
      </c>
      <c r="J390" s="19" t="s">
        <v>393</v>
      </c>
      <c r="K390" s="7">
        <v>50000</v>
      </c>
    </row>
    <row r="391" spans="2:11" x14ac:dyDescent="0.3">
      <c r="I391" t="s">
        <v>344</v>
      </c>
      <c r="J391" s="25" t="s">
        <v>397</v>
      </c>
      <c r="K391" s="7">
        <v>80000</v>
      </c>
    </row>
    <row r="392" spans="2:11" x14ac:dyDescent="0.3">
      <c r="I392" t="s">
        <v>345</v>
      </c>
      <c r="J392" s="25" t="s">
        <v>398</v>
      </c>
      <c r="K392" s="7">
        <v>40000</v>
      </c>
    </row>
    <row r="393" spans="2:11" x14ac:dyDescent="0.3">
      <c r="I393" t="s">
        <v>524</v>
      </c>
      <c r="J393" s="19" t="s">
        <v>499</v>
      </c>
      <c r="K393" s="78">
        <v>50000</v>
      </c>
    </row>
    <row r="394" spans="2:11" x14ac:dyDescent="0.3">
      <c r="I394" t="s">
        <v>533</v>
      </c>
      <c r="J394" s="25" t="s">
        <v>508</v>
      </c>
      <c r="K394" s="7">
        <v>75000</v>
      </c>
    </row>
    <row r="395" spans="2:11" x14ac:dyDescent="0.3">
      <c r="I395" s="2" t="s">
        <v>414</v>
      </c>
    </row>
    <row r="396" spans="2:11" x14ac:dyDescent="0.3">
      <c r="I396" t="s">
        <v>289</v>
      </c>
      <c r="J396" s="19" t="s">
        <v>368</v>
      </c>
      <c r="K396" s="7">
        <v>20000</v>
      </c>
    </row>
    <row r="397" spans="2:11" x14ac:dyDescent="0.3">
      <c r="I397" t="s">
        <v>290</v>
      </c>
      <c r="J397" s="19" t="s">
        <v>369</v>
      </c>
      <c r="K397" s="7">
        <v>20000</v>
      </c>
    </row>
    <row r="398" spans="2:11" x14ac:dyDescent="0.3">
      <c r="I398" t="s">
        <v>291</v>
      </c>
      <c r="J398" s="19" t="s">
        <v>370</v>
      </c>
      <c r="K398" s="7">
        <v>30000</v>
      </c>
    </row>
    <row r="399" spans="2:11" x14ac:dyDescent="0.3">
      <c r="I399" t="s">
        <v>292</v>
      </c>
      <c r="J399" s="19" t="s">
        <v>371</v>
      </c>
      <c r="K399" s="7">
        <v>50000</v>
      </c>
    </row>
    <row r="400" spans="2:11" x14ac:dyDescent="0.3">
      <c r="I400" t="s">
        <v>293</v>
      </c>
      <c r="J400" s="19" t="s">
        <v>372</v>
      </c>
      <c r="K400" s="7">
        <v>100000</v>
      </c>
    </row>
    <row r="401" spans="9:11" x14ac:dyDescent="0.3">
      <c r="I401" t="s">
        <v>294</v>
      </c>
      <c r="J401" s="19" t="s">
        <v>373</v>
      </c>
      <c r="K401" s="7">
        <v>100000</v>
      </c>
    </row>
    <row r="402" spans="9:11" x14ac:dyDescent="0.3">
      <c r="I402" t="s">
        <v>297</v>
      </c>
      <c r="J402" s="19" t="s">
        <v>374</v>
      </c>
      <c r="K402" s="7">
        <v>300000</v>
      </c>
    </row>
    <row r="403" spans="9:11" x14ac:dyDescent="0.3">
      <c r="I403" t="s">
        <v>308</v>
      </c>
      <c r="J403" s="19" t="s">
        <v>385</v>
      </c>
      <c r="K403" s="7">
        <v>350000</v>
      </c>
    </row>
    <row r="404" spans="9:11" x14ac:dyDescent="0.3">
      <c r="I404" t="s">
        <v>299</v>
      </c>
      <c r="J404" s="19" t="s">
        <v>376</v>
      </c>
      <c r="K404" s="7">
        <v>120000</v>
      </c>
    </row>
    <row r="405" spans="9:11" x14ac:dyDescent="0.3">
      <c r="I405" t="s">
        <v>301</v>
      </c>
      <c r="J405" s="19" t="s">
        <v>378</v>
      </c>
      <c r="K405" s="7">
        <v>120000</v>
      </c>
    </row>
    <row r="406" spans="9:11" x14ac:dyDescent="0.3">
      <c r="I406" t="s">
        <v>352</v>
      </c>
      <c r="J406" s="19" t="s">
        <v>379</v>
      </c>
      <c r="K406" s="7">
        <v>80000</v>
      </c>
    </row>
    <row r="407" spans="9:11" x14ac:dyDescent="0.3">
      <c r="I407" t="s">
        <v>302</v>
      </c>
      <c r="J407" s="19" t="s">
        <v>380</v>
      </c>
      <c r="K407" s="7">
        <v>30000</v>
      </c>
    </row>
    <row r="408" spans="9:11" x14ac:dyDescent="0.3">
      <c r="I408" t="s">
        <v>303</v>
      </c>
      <c r="J408" s="19" t="s">
        <v>405</v>
      </c>
      <c r="K408" s="7">
        <v>60000</v>
      </c>
    </row>
    <row r="409" spans="9:11" x14ac:dyDescent="0.3">
      <c r="I409" t="s">
        <v>295</v>
      </c>
      <c r="J409" s="19" t="s">
        <v>381</v>
      </c>
      <c r="K409" s="7">
        <v>100000</v>
      </c>
    </row>
    <row r="410" spans="9:11" x14ac:dyDescent="0.3">
      <c r="I410" t="s">
        <v>296</v>
      </c>
      <c r="J410" s="19" t="s">
        <v>382</v>
      </c>
      <c r="K410" s="1">
        <v>100000</v>
      </c>
    </row>
    <row r="411" spans="9:11" x14ac:dyDescent="0.3">
      <c r="I411" t="s">
        <v>300</v>
      </c>
      <c r="J411" s="19" t="s">
        <v>384</v>
      </c>
      <c r="K411" s="1">
        <v>80000</v>
      </c>
    </row>
    <row r="412" spans="9:11" x14ac:dyDescent="0.3">
      <c r="I412" t="s">
        <v>322</v>
      </c>
      <c r="J412" s="25" t="s">
        <v>390</v>
      </c>
      <c r="K412" s="7">
        <v>150000</v>
      </c>
    </row>
    <row r="413" spans="9:11" x14ac:dyDescent="0.3">
      <c r="I413" t="s">
        <v>342</v>
      </c>
      <c r="J413" s="25" t="s">
        <v>395</v>
      </c>
      <c r="K413" s="7">
        <v>150000</v>
      </c>
    </row>
    <row r="414" spans="9:11" x14ac:dyDescent="0.3">
      <c r="I414" t="s">
        <v>298</v>
      </c>
      <c r="J414" s="19" t="s">
        <v>375</v>
      </c>
      <c r="K414" s="7">
        <v>150000</v>
      </c>
    </row>
    <row r="415" spans="9:11" x14ac:dyDescent="0.3">
      <c r="I415" t="s">
        <v>524</v>
      </c>
      <c r="J415" s="19" t="s">
        <v>499</v>
      </c>
      <c r="K415" s="78">
        <v>50000</v>
      </c>
    </row>
    <row r="416" spans="9:11" x14ac:dyDescent="0.3">
      <c r="I416" t="s">
        <v>532</v>
      </c>
      <c r="J416" s="19" t="s">
        <v>507</v>
      </c>
      <c r="K416" s="7">
        <v>75000</v>
      </c>
    </row>
    <row r="417" spans="9:11" x14ac:dyDescent="0.3">
      <c r="I417" s="2" t="s">
        <v>520</v>
      </c>
      <c r="J417" s="19"/>
      <c r="K417" s="7"/>
    </row>
    <row r="418" spans="9:11" x14ac:dyDescent="0.3">
      <c r="I418" t="s">
        <v>289</v>
      </c>
      <c r="J418" s="7"/>
      <c r="K418" s="7">
        <v>20000</v>
      </c>
    </row>
    <row r="419" spans="9:11" x14ac:dyDescent="0.3">
      <c r="I419" t="s">
        <v>290</v>
      </c>
      <c r="J419" s="7"/>
      <c r="K419" s="7">
        <v>20000</v>
      </c>
    </row>
    <row r="420" spans="9:11" x14ac:dyDescent="0.3">
      <c r="I420" t="s">
        <v>291</v>
      </c>
      <c r="J420" s="7"/>
      <c r="K420" s="7">
        <v>30000</v>
      </c>
    </row>
    <row r="421" spans="9:11" x14ac:dyDescent="0.3">
      <c r="I421" t="s">
        <v>292</v>
      </c>
      <c r="J421" s="7"/>
      <c r="K421" s="7">
        <v>50000</v>
      </c>
    </row>
    <row r="422" spans="9:11" x14ac:dyDescent="0.3">
      <c r="I422" t="s">
        <v>293</v>
      </c>
      <c r="J422" s="7"/>
      <c r="K422" s="7">
        <v>100000</v>
      </c>
    </row>
    <row r="423" spans="9:11" x14ac:dyDescent="0.3">
      <c r="I423" t="s">
        <v>294</v>
      </c>
      <c r="J423" s="7"/>
      <c r="K423" s="7">
        <v>100000</v>
      </c>
    </row>
    <row r="424" spans="9:11" x14ac:dyDescent="0.3">
      <c r="I424" t="s">
        <v>297</v>
      </c>
      <c r="J424" s="7"/>
      <c r="K424" s="7">
        <v>300000</v>
      </c>
    </row>
    <row r="425" spans="9:11" x14ac:dyDescent="0.3">
      <c r="I425" t="s">
        <v>308</v>
      </c>
      <c r="J425"/>
      <c r="K425" s="7">
        <v>350000</v>
      </c>
    </row>
    <row r="426" spans="9:11" x14ac:dyDescent="0.3">
      <c r="I426" t="s">
        <v>299</v>
      </c>
      <c r="J426" s="7"/>
      <c r="K426" s="7">
        <v>120000</v>
      </c>
    </row>
    <row r="427" spans="9:11" x14ac:dyDescent="0.3">
      <c r="I427" t="s">
        <v>301</v>
      </c>
      <c r="J427"/>
      <c r="K427" s="7">
        <v>120000</v>
      </c>
    </row>
    <row r="428" spans="9:11" x14ac:dyDescent="0.3">
      <c r="I428" t="s">
        <v>352</v>
      </c>
      <c r="J428"/>
      <c r="K428" s="7">
        <v>40000</v>
      </c>
    </row>
    <row r="429" spans="9:11" x14ac:dyDescent="0.3">
      <c r="I429" t="s">
        <v>302</v>
      </c>
      <c r="J429"/>
      <c r="K429" s="7">
        <v>30000</v>
      </c>
    </row>
    <row r="430" spans="9:11" x14ac:dyDescent="0.3">
      <c r="I430" t="s">
        <v>303</v>
      </c>
      <c r="J430"/>
      <c r="K430" s="7">
        <v>60000</v>
      </c>
    </row>
    <row r="431" spans="9:11" x14ac:dyDescent="0.3">
      <c r="I431" t="s">
        <v>295</v>
      </c>
      <c r="J431"/>
      <c r="K431" s="7">
        <v>100000</v>
      </c>
    </row>
    <row r="432" spans="9:11" x14ac:dyDescent="0.3">
      <c r="I432" t="s">
        <v>298</v>
      </c>
      <c r="J432"/>
      <c r="K432" s="7">
        <v>150000</v>
      </c>
    </row>
    <row r="433" spans="9:11" x14ac:dyDescent="0.3">
      <c r="I433" t="s">
        <v>300</v>
      </c>
      <c r="J433"/>
      <c r="K433" s="7">
        <v>80000</v>
      </c>
    </row>
    <row r="434" spans="9:11" x14ac:dyDescent="0.3">
      <c r="I434" t="s">
        <v>541</v>
      </c>
      <c r="J434" s="25" t="s">
        <v>397</v>
      </c>
      <c r="K434" s="7">
        <v>60000</v>
      </c>
    </row>
    <row r="435" spans="9:11" x14ac:dyDescent="0.3">
      <c r="I435" t="s">
        <v>542</v>
      </c>
      <c r="J435" s="25" t="s">
        <v>398</v>
      </c>
      <c r="K435" s="7">
        <v>30000</v>
      </c>
    </row>
    <row r="436" spans="9:11" x14ac:dyDescent="0.3">
      <c r="I436" t="s">
        <v>354</v>
      </c>
      <c r="J436" s="25" t="s">
        <v>400</v>
      </c>
      <c r="K436" s="7">
        <v>40000</v>
      </c>
    </row>
    <row r="437" spans="9:11" x14ac:dyDescent="0.3">
      <c r="I437" t="s">
        <v>524</v>
      </c>
      <c r="J437" s="19" t="s">
        <v>499</v>
      </c>
      <c r="K437" s="78">
        <v>50000</v>
      </c>
    </row>
    <row r="438" spans="9:11" x14ac:dyDescent="0.3">
      <c r="I438" t="s">
        <v>523</v>
      </c>
      <c r="J438" s="19" t="s">
        <v>521</v>
      </c>
      <c r="K438" s="7">
        <v>75000</v>
      </c>
    </row>
    <row r="439" spans="9:11" x14ac:dyDescent="0.3">
      <c r="I439" s="2" t="s">
        <v>413</v>
      </c>
    </row>
    <row r="440" spans="9:11" x14ac:dyDescent="0.3">
      <c r="I440" t="s">
        <v>289</v>
      </c>
      <c r="J440" s="19" t="s">
        <v>368</v>
      </c>
      <c r="K440" s="7">
        <v>20000</v>
      </c>
    </row>
    <row r="441" spans="9:11" x14ac:dyDescent="0.3">
      <c r="I441" t="s">
        <v>290</v>
      </c>
      <c r="J441" s="19" t="s">
        <v>369</v>
      </c>
      <c r="K441" s="7">
        <v>20000</v>
      </c>
    </row>
    <row r="442" spans="9:11" x14ac:dyDescent="0.3">
      <c r="I442" t="s">
        <v>291</v>
      </c>
      <c r="J442" s="19" t="s">
        <v>370</v>
      </c>
      <c r="K442" s="7">
        <v>30000</v>
      </c>
    </row>
    <row r="443" spans="9:11" x14ac:dyDescent="0.3">
      <c r="I443" t="s">
        <v>292</v>
      </c>
      <c r="J443" s="19" t="s">
        <v>371</v>
      </c>
      <c r="K443" s="7">
        <v>50000</v>
      </c>
    </row>
    <row r="444" spans="9:11" x14ac:dyDescent="0.3">
      <c r="I444" t="s">
        <v>293</v>
      </c>
      <c r="J444" s="19" t="s">
        <v>372</v>
      </c>
      <c r="K444" s="7">
        <v>100000</v>
      </c>
    </row>
    <row r="445" spans="9:11" x14ac:dyDescent="0.3">
      <c r="I445" t="s">
        <v>294</v>
      </c>
      <c r="J445" s="19" t="s">
        <v>373</v>
      </c>
      <c r="K445" s="7">
        <v>100000</v>
      </c>
    </row>
    <row r="446" spans="9:11" x14ac:dyDescent="0.3">
      <c r="I446" t="s">
        <v>297</v>
      </c>
      <c r="J446" s="19" t="s">
        <v>374</v>
      </c>
      <c r="K446" s="7">
        <v>300000</v>
      </c>
    </row>
    <row r="447" spans="9:11" x14ac:dyDescent="0.3">
      <c r="I447" t="s">
        <v>308</v>
      </c>
      <c r="J447" s="19" t="s">
        <v>385</v>
      </c>
      <c r="K447" s="7">
        <v>350000</v>
      </c>
    </row>
    <row r="448" spans="9:11" x14ac:dyDescent="0.3">
      <c r="I448" t="s">
        <v>348</v>
      </c>
      <c r="J448" s="19" t="s">
        <v>376</v>
      </c>
      <c r="K448" s="7">
        <v>80000</v>
      </c>
    </row>
    <row r="449" spans="9:11" x14ac:dyDescent="0.3">
      <c r="I449" t="s">
        <v>349</v>
      </c>
      <c r="J449" s="19" t="s">
        <v>378</v>
      </c>
      <c r="K449" s="7">
        <v>80000</v>
      </c>
    </row>
    <row r="450" spans="9:11" x14ac:dyDescent="0.3">
      <c r="I450" t="s">
        <v>352</v>
      </c>
      <c r="J450" s="19" t="s">
        <v>379</v>
      </c>
      <c r="K450" s="7">
        <v>80000</v>
      </c>
    </row>
    <row r="451" spans="9:11" x14ac:dyDescent="0.3">
      <c r="I451" t="s">
        <v>302</v>
      </c>
      <c r="J451" s="19" t="s">
        <v>380</v>
      </c>
      <c r="K451" s="7">
        <v>30000</v>
      </c>
    </row>
    <row r="452" spans="9:11" x14ac:dyDescent="0.3">
      <c r="I452" t="s">
        <v>303</v>
      </c>
      <c r="J452" s="19" t="s">
        <v>405</v>
      </c>
      <c r="K452" s="7">
        <v>60000</v>
      </c>
    </row>
    <row r="453" spans="9:11" x14ac:dyDescent="0.3">
      <c r="I453" t="s">
        <v>347</v>
      </c>
      <c r="J453" s="19" t="s">
        <v>381</v>
      </c>
      <c r="K453" s="7">
        <v>50000</v>
      </c>
    </row>
    <row r="454" spans="9:11" x14ac:dyDescent="0.3">
      <c r="I454" t="s">
        <v>296</v>
      </c>
      <c r="J454" s="19" t="s">
        <v>382</v>
      </c>
      <c r="K454" s="7">
        <v>100000</v>
      </c>
    </row>
    <row r="455" spans="9:11" x14ac:dyDescent="0.3">
      <c r="I455" t="s">
        <v>298</v>
      </c>
      <c r="J455" s="19" t="s">
        <v>375</v>
      </c>
      <c r="K455" s="7">
        <v>150000</v>
      </c>
    </row>
    <row r="456" spans="9:11" x14ac:dyDescent="0.3">
      <c r="I456" t="s">
        <v>300</v>
      </c>
      <c r="J456" s="19" t="s">
        <v>384</v>
      </c>
      <c r="K456" s="7">
        <v>80000</v>
      </c>
    </row>
    <row r="457" spans="9:11" x14ac:dyDescent="0.3">
      <c r="I457" t="s">
        <v>313</v>
      </c>
      <c r="J457" s="19" t="s">
        <v>387</v>
      </c>
      <c r="K457" s="7">
        <v>150000</v>
      </c>
    </row>
    <row r="458" spans="9:11" x14ac:dyDescent="0.3">
      <c r="I458" t="s">
        <v>312</v>
      </c>
      <c r="J458" s="19" t="s">
        <v>386</v>
      </c>
      <c r="K458" s="7">
        <v>150000</v>
      </c>
    </row>
    <row r="459" spans="9:11" x14ac:dyDescent="0.3">
      <c r="I459" t="s">
        <v>350</v>
      </c>
      <c r="J459" s="25" t="s">
        <v>399</v>
      </c>
      <c r="K459" s="7">
        <v>150000</v>
      </c>
    </row>
    <row r="460" spans="9:11" x14ac:dyDescent="0.3">
      <c r="I460" t="s">
        <v>346</v>
      </c>
      <c r="J460" s="25" t="s">
        <v>396</v>
      </c>
      <c r="K460" s="7">
        <v>150000</v>
      </c>
    </row>
    <row r="461" spans="9:11" x14ac:dyDescent="0.3">
      <c r="I461" t="s">
        <v>325</v>
      </c>
      <c r="J461" s="25" t="s">
        <v>391</v>
      </c>
      <c r="K461" s="7">
        <v>150000</v>
      </c>
    </row>
    <row r="462" spans="9:11" x14ac:dyDescent="0.3">
      <c r="I462" t="s">
        <v>321</v>
      </c>
      <c r="J462" s="25" t="s">
        <v>389</v>
      </c>
      <c r="K462" s="7">
        <v>150000</v>
      </c>
    </row>
    <row r="463" spans="9:11" x14ac:dyDescent="0.3">
      <c r="I463" t="s">
        <v>355</v>
      </c>
      <c r="J463" s="25" t="s">
        <v>400</v>
      </c>
      <c r="K463" s="7">
        <v>40000</v>
      </c>
    </row>
    <row r="464" spans="9:11" x14ac:dyDescent="0.3">
      <c r="I464" t="s">
        <v>314</v>
      </c>
      <c r="J464" s="19" t="s">
        <v>388</v>
      </c>
      <c r="K464" s="7">
        <v>50000</v>
      </c>
    </row>
    <row r="465" spans="9:11" x14ac:dyDescent="0.3">
      <c r="I465" t="s">
        <v>524</v>
      </c>
      <c r="J465" s="19" t="s">
        <v>499</v>
      </c>
      <c r="K465" s="78">
        <v>50000</v>
      </c>
    </row>
    <row r="466" spans="9:11" x14ac:dyDescent="0.3">
      <c r="I466" t="s">
        <v>534</v>
      </c>
      <c r="J466" s="19" t="s">
        <v>509</v>
      </c>
      <c r="K466" s="7">
        <v>75000</v>
      </c>
    </row>
    <row r="467" spans="9:11" x14ac:dyDescent="0.3">
      <c r="I467" s="2" t="s">
        <v>412</v>
      </c>
    </row>
    <row r="468" spans="9:11" x14ac:dyDescent="0.3">
      <c r="I468" t="s">
        <v>289</v>
      </c>
      <c r="J468" s="19" t="s">
        <v>368</v>
      </c>
      <c r="K468" s="7">
        <v>20000</v>
      </c>
    </row>
    <row r="469" spans="9:11" x14ac:dyDescent="0.3">
      <c r="I469" t="s">
        <v>290</v>
      </c>
      <c r="J469" s="19" t="s">
        <v>369</v>
      </c>
      <c r="K469" s="7">
        <v>20000</v>
      </c>
    </row>
    <row r="470" spans="9:11" x14ac:dyDescent="0.3">
      <c r="I470" t="s">
        <v>291</v>
      </c>
      <c r="J470" s="19" t="s">
        <v>370</v>
      </c>
      <c r="K470" s="7">
        <v>30000</v>
      </c>
    </row>
    <row r="471" spans="9:11" x14ac:dyDescent="0.3">
      <c r="I471" t="s">
        <v>292</v>
      </c>
      <c r="J471" s="19" t="s">
        <v>371</v>
      </c>
      <c r="K471" s="7">
        <v>50000</v>
      </c>
    </row>
    <row r="472" spans="9:11" x14ac:dyDescent="0.3">
      <c r="I472" t="s">
        <v>293</v>
      </c>
      <c r="J472" s="19" t="s">
        <v>372</v>
      </c>
      <c r="K472" s="7">
        <v>100000</v>
      </c>
    </row>
    <row r="473" spans="9:11" x14ac:dyDescent="0.3">
      <c r="I473" t="s">
        <v>294</v>
      </c>
      <c r="J473" s="19" t="s">
        <v>373</v>
      </c>
      <c r="K473" s="7">
        <v>100000</v>
      </c>
    </row>
    <row r="474" spans="9:11" x14ac:dyDescent="0.3">
      <c r="I474" t="s">
        <v>351</v>
      </c>
      <c r="J474" s="19" t="s">
        <v>374</v>
      </c>
      <c r="K474" s="7">
        <v>100000</v>
      </c>
    </row>
    <row r="475" spans="9:11" x14ac:dyDescent="0.3">
      <c r="I475" t="s">
        <v>308</v>
      </c>
      <c r="J475" s="19" t="s">
        <v>385</v>
      </c>
      <c r="K475" s="7">
        <v>350000</v>
      </c>
    </row>
    <row r="476" spans="9:11" x14ac:dyDescent="0.3">
      <c r="I476" t="s">
        <v>299</v>
      </c>
      <c r="J476" s="19" t="s">
        <v>376</v>
      </c>
      <c r="K476" s="7">
        <v>120000</v>
      </c>
    </row>
    <row r="477" spans="9:11" x14ac:dyDescent="0.3">
      <c r="I477" t="s">
        <v>353</v>
      </c>
      <c r="J477" s="19" t="s">
        <v>379</v>
      </c>
      <c r="K477" s="7">
        <v>40000</v>
      </c>
    </row>
    <row r="478" spans="9:11" x14ac:dyDescent="0.3">
      <c r="I478" t="s">
        <v>301</v>
      </c>
      <c r="J478" s="19" t="s">
        <v>378</v>
      </c>
      <c r="K478" s="7">
        <v>120000</v>
      </c>
    </row>
    <row r="479" spans="9:11" x14ac:dyDescent="0.3">
      <c r="I479" t="s">
        <v>307</v>
      </c>
      <c r="J479" s="19" t="s">
        <v>377</v>
      </c>
      <c r="K479" s="7">
        <v>130000</v>
      </c>
    </row>
    <row r="480" spans="9:11" x14ac:dyDescent="0.3">
      <c r="I480" t="s">
        <v>302</v>
      </c>
      <c r="J480" s="19" t="s">
        <v>380</v>
      </c>
      <c r="K480" s="7">
        <v>30000</v>
      </c>
    </row>
    <row r="481" spans="9:11" x14ac:dyDescent="0.3">
      <c r="I481" t="s">
        <v>303</v>
      </c>
      <c r="J481" s="19" t="s">
        <v>401</v>
      </c>
      <c r="K481" s="7">
        <v>60000</v>
      </c>
    </row>
    <row r="482" spans="9:11" x14ac:dyDescent="0.3">
      <c r="I482" t="s">
        <v>295</v>
      </c>
      <c r="J482" s="19" t="s">
        <v>381</v>
      </c>
      <c r="K482" s="7">
        <v>100000</v>
      </c>
    </row>
    <row r="483" spans="9:11" x14ac:dyDescent="0.3">
      <c r="I483" t="s">
        <v>296</v>
      </c>
      <c r="J483" s="19" t="s">
        <v>382</v>
      </c>
      <c r="K483" s="7">
        <v>100000</v>
      </c>
    </row>
    <row r="484" spans="9:11" x14ac:dyDescent="0.3">
      <c r="I484" t="s">
        <v>298</v>
      </c>
      <c r="J484" s="19" t="s">
        <v>375</v>
      </c>
      <c r="K484" s="7">
        <v>150000</v>
      </c>
    </row>
    <row r="485" spans="9:11" x14ac:dyDescent="0.3">
      <c r="I485" t="s">
        <v>300</v>
      </c>
      <c r="J485" s="19" t="s">
        <v>384</v>
      </c>
      <c r="K485" s="7">
        <v>80000</v>
      </c>
    </row>
    <row r="486" spans="9:11" x14ac:dyDescent="0.3">
      <c r="I486" t="s">
        <v>346</v>
      </c>
      <c r="J486" s="25" t="s">
        <v>396</v>
      </c>
      <c r="K486" s="7">
        <v>150000</v>
      </c>
    </row>
    <row r="487" spans="9:11" x14ac:dyDescent="0.3">
      <c r="I487" t="s">
        <v>354</v>
      </c>
      <c r="J487" s="25" t="s">
        <v>400</v>
      </c>
      <c r="K487" s="7">
        <v>40000</v>
      </c>
    </row>
    <row r="488" spans="9:11" x14ac:dyDescent="0.3">
      <c r="I488" t="s">
        <v>542</v>
      </c>
      <c r="J488" s="25" t="s">
        <v>398</v>
      </c>
      <c r="K488" s="7">
        <v>30000</v>
      </c>
    </row>
    <row r="489" spans="9:11" x14ac:dyDescent="0.3">
      <c r="I489" t="s">
        <v>541</v>
      </c>
      <c r="J489" s="25" t="s">
        <v>397</v>
      </c>
      <c r="K489" s="7">
        <v>60000</v>
      </c>
    </row>
    <row r="490" spans="9:11" x14ac:dyDescent="0.3">
      <c r="I490" t="s">
        <v>336</v>
      </c>
      <c r="J490" s="19" t="s">
        <v>393</v>
      </c>
      <c r="K490" s="7">
        <v>50000</v>
      </c>
    </row>
    <row r="491" spans="9:11" x14ac:dyDescent="0.3">
      <c r="I491" t="s">
        <v>524</v>
      </c>
      <c r="J491" s="19" t="s">
        <v>499</v>
      </c>
      <c r="K491" s="78">
        <v>50000</v>
      </c>
    </row>
    <row r="492" spans="9:11" x14ac:dyDescent="0.3">
      <c r="I492" t="s">
        <v>535</v>
      </c>
      <c r="J492" s="19" t="s">
        <v>522</v>
      </c>
      <c r="K492" s="7">
        <v>75000</v>
      </c>
    </row>
    <row r="493" spans="9:11" x14ac:dyDescent="0.3">
      <c r="I493" s="2" t="s">
        <v>411</v>
      </c>
    </row>
    <row r="494" spans="9:11" x14ac:dyDescent="0.3">
      <c r="I494" t="s">
        <v>289</v>
      </c>
      <c r="J494" s="19" t="s">
        <v>368</v>
      </c>
      <c r="K494" s="7">
        <v>20000</v>
      </c>
    </row>
    <row r="495" spans="9:11" x14ac:dyDescent="0.3">
      <c r="I495" t="s">
        <v>290</v>
      </c>
      <c r="J495" s="19" t="s">
        <v>369</v>
      </c>
      <c r="K495" s="7">
        <v>20000</v>
      </c>
    </row>
    <row r="496" spans="9:11" x14ac:dyDescent="0.3">
      <c r="I496" t="s">
        <v>291</v>
      </c>
      <c r="J496" s="19" t="s">
        <v>370</v>
      </c>
      <c r="K496" s="7">
        <v>30000</v>
      </c>
    </row>
    <row r="497" spans="9:11" x14ac:dyDescent="0.3">
      <c r="I497" t="s">
        <v>292</v>
      </c>
      <c r="J497" s="19" t="s">
        <v>371</v>
      </c>
      <c r="K497" s="7">
        <v>50000</v>
      </c>
    </row>
    <row r="498" spans="9:11" x14ac:dyDescent="0.3">
      <c r="I498" t="s">
        <v>293</v>
      </c>
      <c r="J498" s="19" t="s">
        <v>372</v>
      </c>
      <c r="K498" s="7">
        <v>100000</v>
      </c>
    </row>
    <row r="499" spans="9:11" x14ac:dyDescent="0.3">
      <c r="I499" t="s">
        <v>294</v>
      </c>
      <c r="J499" s="19" t="s">
        <v>373</v>
      </c>
      <c r="K499" s="7">
        <v>100000</v>
      </c>
    </row>
    <row r="500" spans="9:11" x14ac:dyDescent="0.3">
      <c r="I500" t="s">
        <v>297</v>
      </c>
      <c r="J500" s="19" t="s">
        <v>374</v>
      </c>
      <c r="K500" s="7">
        <v>300000</v>
      </c>
    </row>
    <row r="501" spans="9:11" x14ac:dyDescent="0.3">
      <c r="I501" t="s">
        <v>308</v>
      </c>
      <c r="J501" s="19" t="s">
        <v>385</v>
      </c>
      <c r="K501" s="7">
        <v>350000</v>
      </c>
    </row>
    <row r="502" spans="9:11" x14ac:dyDescent="0.3">
      <c r="I502" t="s">
        <v>299</v>
      </c>
      <c r="J502" s="19" t="s">
        <v>376</v>
      </c>
      <c r="K502" s="7">
        <v>120000</v>
      </c>
    </row>
    <row r="503" spans="9:11" x14ac:dyDescent="0.3">
      <c r="I503" t="s">
        <v>301</v>
      </c>
      <c r="J503" s="19" t="s">
        <v>378</v>
      </c>
      <c r="K503" s="7">
        <v>120000</v>
      </c>
    </row>
    <row r="504" spans="9:11" x14ac:dyDescent="0.3">
      <c r="I504" t="s">
        <v>352</v>
      </c>
      <c r="J504" s="19" t="s">
        <v>379</v>
      </c>
      <c r="K504" s="7">
        <v>80000</v>
      </c>
    </row>
    <row r="505" spans="9:11" x14ac:dyDescent="0.3">
      <c r="I505" t="s">
        <v>302</v>
      </c>
      <c r="J505" s="19" t="s">
        <v>380</v>
      </c>
      <c r="K505" s="7">
        <v>30000</v>
      </c>
    </row>
    <row r="506" spans="9:11" x14ac:dyDescent="0.3">
      <c r="I506" t="s">
        <v>303</v>
      </c>
      <c r="J506" s="19" t="s">
        <v>405</v>
      </c>
      <c r="K506" s="7">
        <v>60000</v>
      </c>
    </row>
    <row r="507" spans="9:11" x14ac:dyDescent="0.3">
      <c r="I507" t="s">
        <v>295</v>
      </c>
      <c r="J507" s="19" t="s">
        <v>381</v>
      </c>
      <c r="K507" s="7">
        <v>100000</v>
      </c>
    </row>
    <row r="508" spans="9:11" x14ac:dyDescent="0.3">
      <c r="I508" t="s">
        <v>296</v>
      </c>
      <c r="J508" s="19" t="s">
        <v>382</v>
      </c>
      <c r="K508" s="1">
        <v>100000</v>
      </c>
    </row>
    <row r="509" spans="9:11" x14ac:dyDescent="0.3">
      <c r="I509" t="s">
        <v>300</v>
      </c>
      <c r="J509" s="19" t="s">
        <v>384</v>
      </c>
      <c r="K509" s="1">
        <v>80000</v>
      </c>
    </row>
    <row r="510" spans="9:11" x14ac:dyDescent="0.3">
      <c r="I510" t="s">
        <v>322</v>
      </c>
      <c r="J510" s="25" t="s">
        <v>390</v>
      </c>
      <c r="K510" s="7">
        <v>150000</v>
      </c>
    </row>
    <row r="511" spans="9:11" x14ac:dyDescent="0.3">
      <c r="I511" t="s">
        <v>342</v>
      </c>
      <c r="J511" s="25" t="s">
        <v>395</v>
      </c>
      <c r="K511" s="7">
        <v>150000</v>
      </c>
    </row>
    <row r="512" spans="9:11" x14ac:dyDescent="0.3">
      <c r="I512" t="s">
        <v>298</v>
      </c>
      <c r="J512" s="19" t="s">
        <v>375</v>
      </c>
      <c r="K512" s="7">
        <v>150000</v>
      </c>
    </row>
    <row r="513" spans="9:11" x14ac:dyDescent="0.3">
      <c r="I513" t="s">
        <v>524</v>
      </c>
      <c r="J513" s="19" t="s">
        <v>499</v>
      </c>
      <c r="K513" s="78">
        <v>50000</v>
      </c>
    </row>
    <row r="514" spans="9:11" x14ac:dyDescent="0.3">
      <c r="I514" t="s">
        <v>532</v>
      </c>
      <c r="J514" s="19" t="s">
        <v>507</v>
      </c>
      <c r="K514" s="7">
        <v>75000</v>
      </c>
    </row>
    <row r="515" spans="9:11" x14ac:dyDescent="0.3">
      <c r="I515" s="2" t="s">
        <v>415</v>
      </c>
    </row>
    <row r="516" spans="9:11" x14ac:dyDescent="0.3">
      <c r="I516" t="s">
        <v>289</v>
      </c>
      <c r="J516" s="19" t="s">
        <v>368</v>
      </c>
      <c r="K516" s="7">
        <v>20000</v>
      </c>
    </row>
    <row r="517" spans="9:11" x14ac:dyDescent="0.3">
      <c r="I517" t="s">
        <v>290</v>
      </c>
      <c r="J517" s="19" t="s">
        <v>369</v>
      </c>
      <c r="K517" s="7">
        <v>20000</v>
      </c>
    </row>
    <row r="518" spans="9:11" x14ac:dyDescent="0.3">
      <c r="I518" t="s">
        <v>291</v>
      </c>
      <c r="J518" s="19" t="s">
        <v>370</v>
      </c>
      <c r="K518" s="7">
        <v>30000</v>
      </c>
    </row>
    <row r="519" spans="9:11" x14ac:dyDescent="0.3">
      <c r="I519" t="s">
        <v>292</v>
      </c>
      <c r="J519" s="19" t="s">
        <v>371</v>
      </c>
      <c r="K519" s="7">
        <v>50000</v>
      </c>
    </row>
    <row r="520" spans="9:11" x14ac:dyDescent="0.3">
      <c r="I520" t="s">
        <v>293</v>
      </c>
      <c r="J520" s="19" t="s">
        <v>372</v>
      </c>
      <c r="K520" s="7">
        <v>100000</v>
      </c>
    </row>
    <row r="521" spans="9:11" x14ac:dyDescent="0.3">
      <c r="I521" t="s">
        <v>294</v>
      </c>
      <c r="J521" s="19" t="s">
        <v>373</v>
      </c>
      <c r="K521" s="7">
        <v>100000</v>
      </c>
    </row>
    <row r="522" spans="9:11" x14ac:dyDescent="0.3">
      <c r="I522" t="s">
        <v>297</v>
      </c>
      <c r="J522" s="19" t="s">
        <v>374</v>
      </c>
      <c r="K522" s="7">
        <v>300000</v>
      </c>
    </row>
    <row r="523" spans="9:11" x14ac:dyDescent="0.3">
      <c r="I523" t="s">
        <v>308</v>
      </c>
      <c r="J523" s="19" t="s">
        <v>385</v>
      </c>
      <c r="K523" s="7">
        <v>350000</v>
      </c>
    </row>
    <row r="524" spans="9:11" x14ac:dyDescent="0.3">
      <c r="I524" t="s">
        <v>299</v>
      </c>
      <c r="J524" s="19" t="s">
        <v>376</v>
      </c>
      <c r="K524" s="7">
        <v>120000</v>
      </c>
    </row>
    <row r="525" spans="9:11" x14ac:dyDescent="0.3">
      <c r="I525" t="s">
        <v>301</v>
      </c>
      <c r="J525" s="19" t="s">
        <v>378</v>
      </c>
      <c r="K525" s="7">
        <v>120000</v>
      </c>
    </row>
    <row r="526" spans="9:11" x14ac:dyDescent="0.3">
      <c r="I526" t="s">
        <v>352</v>
      </c>
      <c r="J526" s="19" t="s">
        <v>379</v>
      </c>
      <c r="K526" s="7">
        <v>80000</v>
      </c>
    </row>
    <row r="527" spans="9:11" x14ac:dyDescent="0.3">
      <c r="I527" t="s">
        <v>307</v>
      </c>
      <c r="J527" s="19" t="s">
        <v>377</v>
      </c>
      <c r="K527" s="7">
        <v>130000</v>
      </c>
    </row>
    <row r="528" spans="9:11" x14ac:dyDescent="0.3">
      <c r="I528" t="s">
        <v>302</v>
      </c>
      <c r="J528" s="19" t="s">
        <v>380</v>
      </c>
      <c r="K528" s="7">
        <v>30000</v>
      </c>
    </row>
    <row r="529" spans="9:11" x14ac:dyDescent="0.3">
      <c r="I529" t="s">
        <v>303</v>
      </c>
      <c r="J529" s="19" t="s">
        <v>401</v>
      </c>
      <c r="K529" s="7">
        <v>60000</v>
      </c>
    </row>
    <row r="530" spans="9:11" x14ac:dyDescent="0.3">
      <c r="I530" t="s">
        <v>295</v>
      </c>
      <c r="J530" s="19" t="s">
        <v>381</v>
      </c>
      <c r="K530" s="7">
        <v>100000</v>
      </c>
    </row>
    <row r="531" spans="9:11" x14ac:dyDescent="0.3">
      <c r="I531" t="s">
        <v>296</v>
      </c>
      <c r="J531" s="19" t="s">
        <v>382</v>
      </c>
      <c r="K531" s="7">
        <v>100000</v>
      </c>
    </row>
    <row r="532" spans="9:11" x14ac:dyDescent="0.3">
      <c r="I532" t="s">
        <v>298</v>
      </c>
      <c r="J532" s="19" t="s">
        <v>375</v>
      </c>
      <c r="K532" s="7">
        <v>150000</v>
      </c>
    </row>
    <row r="533" spans="9:11" x14ac:dyDescent="0.3">
      <c r="I533" t="s">
        <v>300</v>
      </c>
      <c r="J533" s="19" t="s">
        <v>384</v>
      </c>
      <c r="K533" s="7">
        <v>80000</v>
      </c>
    </row>
    <row r="534" spans="9:11" x14ac:dyDescent="0.3">
      <c r="I534" t="s">
        <v>356</v>
      </c>
      <c r="J534" s="25" t="s">
        <v>396</v>
      </c>
      <c r="K534" s="7">
        <v>150000</v>
      </c>
    </row>
    <row r="535" spans="9:11" x14ac:dyDescent="0.3">
      <c r="I535" t="s">
        <v>336</v>
      </c>
      <c r="J535" s="19" t="s">
        <v>393</v>
      </c>
      <c r="K535" s="7">
        <v>50000</v>
      </c>
    </row>
    <row r="536" spans="9:11" x14ac:dyDescent="0.3">
      <c r="I536" t="s">
        <v>357</v>
      </c>
      <c r="J536" s="25" t="s">
        <v>397</v>
      </c>
      <c r="K536" s="7">
        <v>80000</v>
      </c>
    </row>
    <row r="537" spans="9:11" x14ac:dyDescent="0.3">
      <c r="I537" t="s">
        <v>358</v>
      </c>
      <c r="J537" s="25" t="s">
        <v>398</v>
      </c>
      <c r="K537" s="7">
        <v>40000</v>
      </c>
    </row>
    <row r="538" spans="9:11" x14ac:dyDescent="0.3">
      <c r="I538" t="s">
        <v>524</v>
      </c>
      <c r="J538" s="19" t="s">
        <v>499</v>
      </c>
      <c r="K538" s="78">
        <v>50000</v>
      </c>
    </row>
    <row r="539" spans="9:11" x14ac:dyDescent="0.3">
      <c r="I539" t="s">
        <v>536</v>
      </c>
      <c r="J539" s="25" t="s">
        <v>510</v>
      </c>
      <c r="K539" s="7">
        <v>75000</v>
      </c>
    </row>
    <row r="540" spans="9:11" x14ac:dyDescent="0.3">
      <c r="I540" s="2" t="s">
        <v>416</v>
      </c>
    </row>
    <row r="541" spans="9:11" x14ac:dyDescent="0.3">
      <c r="I541" t="s">
        <v>289</v>
      </c>
      <c r="J541" s="19" t="s">
        <v>368</v>
      </c>
      <c r="K541" s="7">
        <v>20000</v>
      </c>
    </row>
    <row r="542" spans="9:11" x14ac:dyDescent="0.3">
      <c r="I542" t="s">
        <v>290</v>
      </c>
      <c r="J542" s="19" t="s">
        <v>369</v>
      </c>
      <c r="K542" s="7">
        <v>20000</v>
      </c>
    </row>
    <row r="543" spans="9:11" x14ac:dyDescent="0.3">
      <c r="I543" t="s">
        <v>291</v>
      </c>
      <c r="J543" s="19" t="s">
        <v>370</v>
      </c>
      <c r="K543" s="7">
        <v>30000</v>
      </c>
    </row>
    <row r="544" spans="9:11" x14ac:dyDescent="0.3">
      <c r="I544" t="s">
        <v>292</v>
      </c>
      <c r="J544" s="19" t="s">
        <v>371</v>
      </c>
      <c r="K544" s="7">
        <v>50000</v>
      </c>
    </row>
    <row r="545" spans="9:11" x14ac:dyDescent="0.3">
      <c r="I545" t="s">
        <v>293</v>
      </c>
      <c r="J545" s="19" t="s">
        <v>372</v>
      </c>
      <c r="K545" s="7">
        <v>100000</v>
      </c>
    </row>
    <row r="546" spans="9:11" x14ac:dyDescent="0.3">
      <c r="I546" t="s">
        <v>294</v>
      </c>
      <c r="J546" s="19" t="s">
        <v>373</v>
      </c>
      <c r="K546" s="7">
        <v>100000</v>
      </c>
    </row>
    <row r="547" spans="9:11" x14ac:dyDescent="0.3">
      <c r="I547" t="s">
        <v>297</v>
      </c>
      <c r="J547" s="19" t="s">
        <v>374</v>
      </c>
      <c r="K547" s="7">
        <v>300000</v>
      </c>
    </row>
    <row r="548" spans="9:11" x14ac:dyDescent="0.3">
      <c r="I548" t="s">
        <v>308</v>
      </c>
      <c r="J548" s="19" t="s">
        <v>385</v>
      </c>
      <c r="K548" s="7">
        <v>350000</v>
      </c>
    </row>
    <row r="549" spans="9:11" x14ac:dyDescent="0.3">
      <c r="I549" t="s">
        <v>299</v>
      </c>
      <c r="J549" s="19" t="s">
        <v>376</v>
      </c>
      <c r="K549" s="7">
        <v>120000</v>
      </c>
    </row>
    <row r="550" spans="9:11" x14ac:dyDescent="0.3">
      <c r="I550" t="s">
        <v>301</v>
      </c>
      <c r="J550" s="19" t="s">
        <v>378</v>
      </c>
      <c r="K550" s="7">
        <v>120000</v>
      </c>
    </row>
    <row r="551" spans="9:11" x14ac:dyDescent="0.3">
      <c r="I551" t="s">
        <v>352</v>
      </c>
      <c r="J551" s="19" t="s">
        <v>379</v>
      </c>
      <c r="K551" s="7">
        <v>80000</v>
      </c>
    </row>
    <row r="552" spans="9:11" x14ac:dyDescent="0.3">
      <c r="I552" t="s">
        <v>307</v>
      </c>
      <c r="J552" s="19" t="s">
        <v>379</v>
      </c>
      <c r="K552" s="7">
        <v>130000</v>
      </c>
    </row>
    <row r="553" spans="9:11" x14ac:dyDescent="0.3">
      <c r="I553" t="s">
        <v>302</v>
      </c>
      <c r="J553" s="19" t="s">
        <v>380</v>
      </c>
      <c r="K553" s="7">
        <v>30000</v>
      </c>
    </row>
    <row r="554" spans="9:11" x14ac:dyDescent="0.3">
      <c r="I554" t="s">
        <v>303</v>
      </c>
      <c r="J554" s="19" t="s">
        <v>401</v>
      </c>
      <c r="K554" s="7">
        <v>60000</v>
      </c>
    </row>
    <row r="555" spans="9:11" x14ac:dyDescent="0.3">
      <c r="I555" t="s">
        <v>295</v>
      </c>
      <c r="J555" s="19" t="s">
        <v>381</v>
      </c>
      <c r="K555" s="7">
        <v>100000</v>
      </c>
    </row>
    <row r="556" spans="9:11" x14ac:dyDescent="0.3">
      <c r="I556" t="s">
        <v>296</v>
      </c>
      <c r="J556" s="19" t="s">
        <v>382</v>
      </c>
      <c r="K556" s="7">
        <v>100000</v>
      </c>
    </row>
    <row r="557" spans="9:11" x14ac:dyDescent="0.3">
      <c r="I557" t="s">
        <v>298</v>
      </c>
      <c r="J557" s="19" t="s">
        <v>375</v>
      </c>
      <c r="K557" s="7">
        <v>150000</v>
      </c>
    </row>
    <row r="558" spans="9:11" x14ac:dyDescent="0.3">
      <c r="I558" t="s">
        <v>300</v>
      </c>
      <c r="J558" s="19" t="s">
        <v>384</v>
      </c>
      <c r="K558" s="7">
        <v>80000</v>
      </c>
    </row>
    <row r="559" spans="9:11" x14ac:dyDescent="0.3">
      <c r="I559" t="s">
        <v>346</v>
      </c>
      <c r="J559" s="25" t="s">
        <v>396</v>
      </c>
      <c r="K559" s="7">
        <v>150000</v>
      </c>
    </row>
    <row r="560" spans="9:11" x14ac:dyDescent="0.3">
      <c r="I560" t="s">
        <v>336</v>
      </c>
      <c r="J560" s="19" t="s">
        <v>393</v>
      </c>
      <c r="K560" s="7">
        <v>50000</v>
      </c>
    </row>
    <row r="561" spans="9:11" x14ac:dyDescent="0.3">
      <c r="I561" t="s">
        <v>357</v>
      </c>
      <c r="J561" s="25" t="s">
        <v>397</v>
      </c>
      <c r="K561" s="7">
        <v>80000</v>
      </c>
    </row>
    <row r="562" spans="9:11" x14ac:dyDescent="0.3">
      <c r="I562" t="s">
        <v>358</v>
      </c>
      <c r="J562" s="25" t="s">
        <v>398</v>
      </c>
      <c r="K562" s="7">
        <v>40000</v>
      </c>
    </row>
    <row r="563" spans="9:11" x14ac:dyDescent="0.3">
      <c r="I563" t="s">
        <v>524</v>
      </c>
      <c r="J563" s="19" t="s">
        <v>499</v>
      </c>
      <c r="K563" s="78">
        <v>50000</v>
      </c>
    </row>
    <row r="564" spans="9:11" x14ac:dyDescent="0.3">
      <c r="I564" t="s">
        <v>536</v>
      </c>
      <c r="J564" s="25" t="s">
        <v>510</v>
      </c>
      <c r="K564" s="7">
        <v>75000</v>
      </c>
    </row>
    <row r="565" spans="9:11" x14ac:dyDescent="0.3">
      <c r="I565" s="2" t="s">
        <v>418</v>
      </c>
    </row>
    <row r="566" spans="9:11" x14ac:dyDescent="0.3">
      <c r="I566" t="s">
        <v>289</v>
      </c>
      <c r="J566" s="19" t="s">
        <v>368</v>
      </c>
      <c r="K566" s="7">
        <v>20000</v>
      </c>
    </row>
    <row r="567" spans="9:11" x14ac:dyDescent="0.3">
      <c r="I567" t="s">
        <v>290</v>
      </c>
      <c r="J567" s="19" t="s">
        <v>369</v>
      </c>
      <c r="K567" s="7">
        <v>20000</v>
      </c>
    </row>
    <row r="568" spans="9:11" x14ac:dyDescent="0.3">
      <c r="I568" t="s">
        <v>291</v>
      </c>
      <c r="J568" s="19" t="s">
        <v>370</v>
      </c>
      <c r="K568" s="7">
        <v>30000</v>
      </c>
    </row>
    <row r="569" spans="9:11" x14ac:dyDescent="0.3">
      <c r="I569" t="s">
        <v>292</v>
      </c>
      <c r="J569" s="19" t="s">
        <v>371</v>
      </c>
      <c r="K569" s="7">
        <v>50000</v>
      </c>
    </row>
    <row r="570" spans="9:11" x14ac:dyDescent="0.3">
      <c r="I570" t="s">
        <v>293</v>
      </c>
      <c r="J570" s="19" t="s">
        <v>372</v>
      </c>
      <c r="K570" s="7">
        <v>100000</v>
      </c>
    </row>
    <row r="571" spans="9:11" x14ac:dyDescent="0.3">
      <c r="I571" t="s">
        <v>294</v>
      </c>
      <c r="J571" s="19" t="s">
        <v>373</v>
      </c>
      <c r="K571" s="7">
        <v>100000</v>
      </c>
    </row>
    <row r="572" spans="9:11" x14ac:dyDescent="0.3">
      <c r="I572" t="s">
        <v>297</v>
      </c>
      <c r="J572" s="19" t="s">
        <v>374</v>
      </c>
      <c r="K572" s="7">
        <v>300000</v>
      </c>
    </row>
    <row r="573" spans="9:11" x14ac:dyDescent="0.3">
      <c r="I573" t="s">
        <v>298</v>
      </c>
      <c r="J573" s="19" t="s">
        <v>375</v>
      </c>
      <c r="K573" s="7">
        <v>150000</v>
      </c>
    </row>
    <row r="574" spans="9:11" x14ac:dyDescent="0.3">
      <c r="I574" t="s">
        <v>299</v>
      </c>
      <c r="J574" s="19" t="s">
        <v>376</v>
      </c>
      <c r="K574" s="7">
        <v>120000</v>
      </c>
    </row>
    <row r="575" spans="9:11" x14ac:dyDescent="0.3">
      <c r="I575" t="s">
        <v>301</v>
      </c>
      <c r="J575" s="19" t="s">
        <v>378</v>
      </c>
      <c r="K575" s="7">
        <v>120000</v>
      </c>
    </row>
    <row r="576" spans="9:11" x14ac:dyDescent="0.3">
      <c r="I576" t="s">
        <v>352</v>
      </c>
      <c r="J576" s="19" t="s">
        <v>379</v>
      </c>
      <c r="K576" s="7">
        <v>80000</v>
      </c>
    </row>
    <row r="577" spans="9:11" x14ac:dyDescent="0.3">
      <c r="I577" t="s">
        <v>302</v>
      </c>
      <c r="J577" s="19" t="s">
        <v>380</v>
      </c>
      <c r="K577" s="7">
        <v>30000</v>
      </c>
    </row>
    <row r="578" spans="9:11" x14ac:dyDescent="0.3">
      <c r="I578" t="s">
        <v>303</v>
      </c>
      <c r="J578" s="19" t="s">
        <v>401</v>
      </c>
      <c r="K578" s="7">
        <v>60000</v>
      </c>
    </row>
    <row r="579" spans="9:11" x14ac:dyDescent="0.3">
      <c r="I579" t="s">
        <v>295</v>
      </c>
      <c r="J579" s="19" t="s">
        <v>381</v>
      </c>
      <c r="K579" s="7">
        <v>100000</v>
      </c>
    </row>
    <row r="580" spans="9:11" x14ac:dyDescent="0.3">
      <c r="I580" t="s">
        <v>296</v>
      </c>
      <c r="J580" s="19" t="s">
        <v>382</v>
      </c>
      <c r="K580" s="1">
        <v>100000</v>
      </c>
    </row>
    <row r="581" spans="9:11" x14ac:dyDescent="0.3">
      <c r="I581" t="s">
        <v>300</v>
      </c>
      <c r="J581" s="19" t="s">
        <v>384</v>
      </c>
      <c r="K581" s="1">
        <v>80000</v>
      </c>
    </row>
    <row r="582" spans="9:11" x14ac:dyDescent="0.3">
      <c r="I582" t="s">
        <v>321</v>
      </c>
      <c r="J582" s="25" t="s">
        <v>389</v>
      </c>
      <c r="K582" s="7">
        <v>150000</v>
      </c>
    </row>
    <row r="583" spans="9:11" x14ac:dyDescent="0.3">
      <c r="I583" t="s">
        <v>322</v>
      </c>
      <c r="J583" s="25" t="s">
        <v>390</v>
      </c>
      <c r="K583" s="7">
        <v>150000</v>
      </c>
    </row>
    <row r="584" spans="9:11" x14ac:dyDescent="0.3">
      <c r="I584" t="s">
        <v>308</v>
      </c>
      <c r="J584" s="19" t="s">
        <v>385</v>
      </c>
      <c r="K584" s="7">
        <v>350000</v>
      </c>
    </row>
    <row r="585" spans="9:11" x14ac:dyDescent="0.3">
      <c r="I585" t="s">
        <v>524</v>
      </c>
      <c r="J585" s="19" t="s">
        <v>499</v>
      </c>
      <c r="K585" s="78">
        <v>50000</v>
      </c>
    </row>
    <row r="586" spans="9:11" x14ac:dyDescent="0.3">
      <c r="I586" t="s">
        <v>528</v>
      </c>
      <c r="J586" s="19" t="s">
        <v>503</v>
      </c>
      <c r="K586" s="7">
        <v>75000</v>
      </c>
    </row>
    <row r="587" spans="9:11" x14ac:dyDescent="0.3">
      <c r="I587" s="2" t="s">
        <v>417</v>
      </c>
    </row>
    <row r="588" spans="9:11" x14ac:dyDescent="0.3">
      <c r="I588" t="s">
        <v>289</v>
      </c>
      <c r="J588" s="19" t="s">
        <v>368</v>
      </c>
      <c r="K588" s="7">
        <v>20000</v>
      </c>
    </row>
    <row r="589" spans="9:11" x14ac:dyDescent="0.3">
      <c r="I589" t="s">
        <v>290</v>
      </c>
      <c r="J589" s="19" t="s">
        <v>369</v>
      </c>
      <c r="K589" s="7">
        <v>20000</v>
      </c>
    </row>
    <row r="590" spans="9:11" x14ac:dyDescent="0.3">
      <c r="I590" t="s">
        <v>291</v>
      </c>
      <c r="J590" s="19" t="s">
        <v>370</v>
      </c>
      <c r="K590" s="7">
        <v>30000</v>
      </c>
    </row>
    <row r="591" spans="9:11" x14ac:dyDescent="0.3">
      <c r="I591" t="s">
        <v>292</v>
      </c>
      <c r="J591" s="19" t="s">
        <v>371</v>
      </c>
      <c r="K591" s="7">
        <v>50000</v>
      </c>
    </row>
    <row r="592" spans="9:11" x14ac:dyDescent="0.3">
      <c r="I592" t="s">
        <v>293</v>
      </c>
      <c r="J592" s="19" t="s">
        <v>372</v>
      </c>
      <c r="K592" s="7">
        <v>100000</v>
      </c>
    </row>
    <row r="593" spans="9:11" x14ac:dyDescent="0.3">
      <c r="I593" t="s">
        <v>294</v>
      </c>
      <c r="J593" s="19" t="s">
        <v>373</v>
      </c>
      <c r="K593" s="7">
        <v>100000</v>
      </c>
    </row>
    <row r="594" spans="9:11" x14ac:dyDescent="0.3">
      <c r="I594" t="s">
        <v>297</v>
      </c>
      <c r="J594" s="19" t="s">
        <v>374</v>
      </c>
      <c r="K594" s="7">
        <v>300000</v>
      </c>
    </row>
    <row r="595" spans="9:11" x14ac:dyDescent="0.3">
      <c r="I595" t="s">
        <v>308</v>
      </c>
      <c r="J595" s="19" t="s">
        <v>385</v>
      </c>
      <c r="K595" s="7">
        <v>350000</v>
      </c>
    </row>
    <row r="596" spans="9:11" x14ac:dyDescent="0.3">
      <c r="I596" t="s">
        <v>299</v>
      </c>
      <c r="J596" s="19" t="s">
        <v>376</v>
      </c>
      <c r="K596" s="7">
        <v>120000</v>
      </c>
    </row>
    <row r="597" spans="9:11" x14ac:dyDescent="0.3">
      <c r="I597" t="s">
        <v>301</v>
      </c>
      <c r="J597" s="19" t="s">
        <v>379</v>
      </c>
      <c r="K597" s="7">
        <v>120000</v>
      </c>
    </row>
    <row r="598" spans="9:11" x14ac:dyDescent="0.3">
      <c r="I598" t="s">
        <v>352</v>
      </c>
      <c r="J598" s="19" t="s">
        <v>378</v>
      </c>
      <c r="K598" s="7">
        <v>80000</v>
      </c>
    </row>
    <row r="599" spans="9:11" x14ac:dyDescent="0.3">
      <c r="I599" t="s">
        <v>307</v>
      </c>
      <c r="J599" s="19" t="s">
        <v>377</v>
      </c>
      <c r="K599" s="7">
        <v>130000</v>
      </c>
    </row>
    <row r="600" spans="9:11" x14ac:dyDescent="0.3">
      <c r="I600" t="s">
        <v>302</v>
      </c>
      <c r="J600" s="19" t="s">
        <v>380</v>
      </c>
      <c r="K600" s="7">
        <v>30000</v>
      </c>
    </row>
    <row r="601" spans="9:11" x14ac:dyDescent="0.3">
      <c r="I601" t="s">
        <v>303</v>
      </c>
      <c r="J601" s="19" t="s">
        <v>401</v>
      </c>
      <c r="K601" s="7">
        <v>60000</v>
      </c>
    </row>
    <row r="602" spans="9:11" x14ac:dyDescent="0.3">
      <c r="I602" t="s">
        <v>295</v>
      </c>
      <c r="J602" s="19" t="s">
        <v>381</v>
      </c>
      <c r="K602" s="7">
        <v>100000</v>
      </c>
    </row>
    <row r="603" spans="9:11" x14ac:dyDescent="0.3">
      <c r="I603" t="s">
        <v>298</v>
      </c>
      <c r="J603" s="19" t="s">
        <v>375</v>
      </c>
      <c r="K603" s="7">
        <v>150000</v>
      </c>
    </row>
    <row r="604" spans="9:11" x14ac:dyDescent="0.3">
      <c r="I604" t="s">
        <v>300</v>
      </c>
      <c r="J604" s="19" t="s">
        <v>384</v>
      </c>
      <c r="K604" s="7">
        <v>80000</v>
      </c>
    </row>
    <row r="605" spans="9:11" x14ac:dyDescent="0.3">
      <c r="I605" t="s">
        <v>306</v>
      </c>
      <c r="J605" s="19" t="s">
        <v>383</v>
      </c>
      <c r="K605" s="7">
        <v>200000</v>
      </c>
    </row>
    <row r="606" spans="9:11" x14ac:dyDescent="0.3">
      <c r="I606" t="s">
        <v>296</v>
      </c>
      <c r="J606" s="19" t="s">
        <v>382</v>
      </c>
      <c r="K606" s="7">
        <v>100000</v>
      </c>
    </row>
    <row r="607" spans="9:11" x14ac:dyDescent="0.3">
      <c r="I607" t="s">
        <v>524</v>
      </c>
      <c r="J607" s="19" t="s">
        <v>499</v>
      </c>
      <c r="K607" s="78">
        <v>50000</v>
      </c>
    </row>
    <row r="608" spans="9:11" x14ac:dyDescent="0.3">
      <c r="I608" t="s">
        <v>525</v>
      </c>
      <c r="J608" s="19" t="s">
        <v>500</v>
      </c>
      <c r="K608" s="78">
        <v>75000</v>
      </c>
    </row>
    <row r="609" spans="9:11" x14ac:dyDescent="0.3">
      <c r="I609" s="2" t="s">
        <v>419</v>
      </c>
    </row>
    <row r="610" spans="9:11" x14ac:dyDescent="0.3">
      <c r="I610" t="s">
        <v>289</v>
      </c>
      <c r="J610" s="19" t="s">
        <v>368</v>
      </c>
      <c r="K610" s="7">
        <v>20000</v>
      </c>
    </row>
    <row r="611" spans="9:11" x14ac:dyDescent="0.3">
      <c r="I611" t="s">
        <v>290</v>
      </c>
      <c r="J611" s="19" t="s">
        <v>369</v>
      </c>
      <c r="K611" s="7">
        <v>20000</v>
      </c>
    </row>
    <row r="612" spans="9:11" x14ac:dyDescent="0.3">
      <c r="I612" t="s">
        <v>291</v>
      </c>
      <c r="J612" s="19" t="s">
        <v>370</v>
      </c>
      <c r="K612" s="7">
        <v>30000</v>
      </c>
    </row>
    <row r="613" spans="9:11" x14ac:dyDescent="0.3">
      <c r="I613" t="s">
        <v>292</v>
      </c>
      <c r="J613" s="19" t="s">
        <v>371</v>
      </c>
      <c r="K613" s="7">
        <v>50000</v>
      </c>
    </row>
    <row r="614" spans="9:11" x14ac:dyDescent="0.3">
      <c r="I614" t="s">
        <v>293</v>
      </c>
      <c r="J614" s="19" t="s">
        <v>372</v>
      </c>
      <c r="K614" s="7">
        <v>100000</v>
      </c>
    </row>
    <row r="615" spans="9:11" x14ac:dyDescent="0.3">
      <c r="I615" t="s">
        <v>294</v>
      </c>
      <c r="J615" s="19" t="s">
        <v>373</v>
      </c>
      <c r="K615" s="7">
        <v>100000</v>
      </c>
    </row>
    <row r="616" spans="9:11" x14ac:dyDescent="0.3">
      <c r="I616" t="s">
        <v>297</v>
      </c>
      <c r="J616" s="19" t="s">
        <v>374</v>
      </c>
      <c r="K616" s="7">
        <v>300000</v>
      </c>
    </row>
    <row r="617" spans="9:11" x14ac:dyDescent="0.3">
      <c r="I617" t="s">
        <v>308</v>
      </c>
      <c r="J617" s="19" t="s">
        <v>385</v>
      </c>
      <c r="K617" s="7">
        <v>350000</v>
      </c>
    </row>
    <row r="618" spans="9:11" x14ac:dyDescent="0.3">
      <c r="I618" t="s">
        <v>299</v>
      </c>
      <c r="J618" s="19" t="s">
        <v>376</v>
      </c>
      <c r="K618" s="7">
        <v>120000</v>
      </c>
    </row>
    <row r="619" spans="9:11" x14ac:dyDescent="0.3">
      <c r="I619" t="s">
        <v>301</v>
      </c>
      <c r="J619" s="19" t="s">
        <v>378</v>
      </c>
      <c r="K619" s="7">
        <v>120000</v>
      </c>
    </row>
    <row r="620" spans="9:11" x14ac:dyDescent="0.3">
      <c r="I620" t="s">
        <v>352</v>
      </c>
      <c r="J620" s="19" t="s">
        <v>379</v>
      </c>
      <c r="K620" s="7">
        <v>80000</v>
      </c>
    </row>
    <row r="621" spans="9:11" x14ac:dyDescent="0.3">
      <c r="I621" t="s">
        <v>302</v>
      </c>
      <c r="J621" s="19" t="s">
        <v>380</v>
      </c>
      <c r="K621" s="7">
        <v>30000</v>
      </c>
    </row>
    <row r="622" spans="9:11" x14ac:dyDescent="0.3">
      <c r="I622" t="s">
        <v>303</v>
      </c>
      <c r="J622" s="19" t="s">
        <v>401</v>
      </c>
      <c r="K622" s="7">
        <v>60000</v>
      </c>
    </row>
    <row r="623" spans="9:11" x14ac:dyDescent="0.3">
      <c r="I623" t="s">
        <v>295</v>
      </c>
      <c r="J623" s="19" t="s">
        <v>381</v>
      </c>
      <c r="K623" s="7">
        <v>100000</v>
      </c>
    </row>
    <row r="624" spans="9:11" x14ac:dyDescent="0.3">
      <c r="I624" t="s">
        <v>298</v>
      </c>
      <c r="J624" s="19" t="s">
        <v>375</v>
      </c>
      <c r="K624" s="7">
        <v>150000</v>
      </c>
    </row>
    <row r="625" spans="9:11" x14ac:dyDescent="0.3">
      <c r="I625" t="s">
        <v>300</v>
      </c>
      <c r="J625" s="19" t="s">
        <v>384</v>
      </c>
      <c r="K625" s="7">
        <v>80000</v>
      </c>
    </row>
    <row r="626" spans="9:11" x14ac:dyDescent="0.3">
      <c r="I626" t="s">
        <v>346</v>
      </c>
      <c r="J626" s="25" t="s">
        <v>396</v>
      </c>
      <c r="K626" s="7">
        <v>150000</v>
      </c>
    </row>
    <row r="627" spans="9:11" x14ac:dyDescent="0.3">
      <c r="I627" t="s">
        <v>359</v>
      </c>
      <c r="J627" s="25" t="s">
        <v>402</v>
      </c>
      <c r="K627" s="7">
        <v>150000</v>
      </c>
    </row>
    <row r="628" spans="9:11" x14ac:dyDescent="0.3">
      <c r="I628" t="s">
        <v>304</v>
      </c>
      <c r="J628" s="25" t="s">
        <v>406</v>
      </c>
      <c r="K628" s="7">
        <v>100000</v>
      </c>
    </row>
    <row r="629" spans="9:11" x14ac:dyDescent="0.3">
      <c r="I629" t="s">
        <v>524</v>
      </c>
      <c r="J629" s="19" t="s">
        <v>499</v>
      </c>
      <c r="K629" s="78">
        <v>50000</v>
      </c>
    </row>
    <row r="630" spans="9:11" x14ac:dyDescent="0.3">
      <c r="I630" t="s">
        <v>537</v>
      </c>
      <c r="J630" s="25" t="s">
        <v>511</v>
      </c>
      <c r="K630" s="7">
        <v>75000</v>
      </c>
    </row>
    <row r="631" spans="9:11" x14ac:dyDescent="0.3">
      <c r="I631" s="2" t="s">
        <v>362</v>
      </c>
    </row>
    <row r="632" spans="9:11" x14ac:dyDescent="0.3">
      <c r="I632" t="s">
        <v>289</v>
      </c>
      <c r="J632" s="19" t="s">
        <v>368</v>
      </c>
      <c r="K632" s="7">
        <v>20000</v>
      </c>
    </row>
    <row r="633" spans="9:11" x14ac:dyDescent="0.3">
      <c r="I633" t="s">
        <v>290</v>
      </c>
      <c r="J633" s="19" t="s">
        <v>369</v>
      </c>
      <c r="K633" s="7">
        <v>20000</v>
      </c>
    </row>
    <row r="634" spans="9:11" x14ac:dyDescent="0.3">
      <c r="I634" t="s">
        <v>291</v>
      </c>
      <c r="J634" s="19" t="s">
        <v>370</v>
      </c>
      <c r="K634" s="7">
        <v>30000</v>
      </c>
    </row>
    <row r="635" spans="9:11" x14ac:dyDescent="0.3">
      <c r="I635" t="s">
        <v>292</v>
      </c>
      <c r="J635" s="19" t="s">
        <v>371</v>
      </c>
      <c r="K635" s="7">
        <v>50000</v>
      </c>
    </row>
    <row r="636" spans="9:11" x14ac:dyDescent="0.3">
      <c r="I636" t="s">
        <v>293</v>
      </c>
      <c r="J636" s="19" t="s">
        <v>372</v>
      </c>
      <c r="K636" s="7">
        <v>100000</v>
      </c>
    </row>
    <row r="637" spans="9:11" x14ac:dyDescent="0.3">
      <c r="I637" t="s">
        <v>294</v>
      </c>
      <c r="J637" s="19" t="s">
        <v>373</v>
      </c>
      <c r="K637" s="7">
        <v>100000</v>
      </c>
    </row>
    <row r="638" spans="9:11" x14ac:dyDescent="0.3">
      <c r="I638" t="s">
        <v>297</v>
      </c>
      <c r="J638" s="19" t="s">
        <v>374</v>
      </c>
      <c r="K638" s="7">
        <v>300000</v>
      </c>
    </row>
    <row r="639" spans="9:11" x14ac:dyDescent="0.3">
      <c r="I639" t="s">
        <v>298</v>
      </c>
      <c r="J639" s="19" t="s">
        <v>375</v>
      </c>
      <c r="K639" s="7">
        <v>150000</v>
      </c>
    </row>
    <row r="640" spans="9:11" x14ac:dyDescent="0.3">
      <c r="I640" t="s">
        <v>299</v>
      </c>
      <c r="J640" s="19" t="s">
        <v>376</v>
      </c>
      <c r="K640" s="7">
        <v>120000</v>
      </c>
    </row>
    <row r="641" spans="9:11" x14ac:dyDescent="0.3">
      <c r="I641" t="s">
        <v>301</v>
      </c>
      <c r="J641" s="19" t="s">
        <v>378</v>
      </c>
      <c r="K641" s="7">
        <v>120000</v>
      </c>
    </row>
    <row r="642" spans="9:11" x14ac:dyDescent="0.3">
      <c r="I642" t="s">
        <v>352</v>
      </c>
      <c r="J642" s="19" t="s">
        <v>379</v>
      </c>
      <c r="K642" s="7">
        <v>80000</v>
      </c>
    </row>
    <row r="643" spans="9:11" x14ac:dyDescent="0.3">
      <c r="I643" t="s">
        <v>302</v>
      </c>
      <c r="J643" s="19" t="s">
        <v>380</v>
      </c>
      <c r="K643" s="7">
        <v>30000</v>
      </c>
    </row>
    <row r="644" spans="9:11" x14ac:dyDescent="0.3">
      <c r="I644" t="s">
        <v>303</v>
      </c>
      <c r="J644" s="19" t="s">
        <v>405</v>
      </c>
      <c r="K644" s="7">
        <v>60000</v>
      </c>
    </row>
    <row r="645" spans="9:11" x14ac:dyDescent="0.3">
      <c r="I645" t="s">
        <v>295</v>
      </c>
      <c r="J645" s="19" t="s">
        <v>381</v>
      </c>
      <c r="K645" s="7">
        <v>100000</v>
      </c>
    </row>
    <row r="646" spans="9:11" x14ac:dyDescent="0.3">
      <c r="I646" t="s">
        <v>296</v>
      </c>
      <c r="J646" s="19" t="s">
        <v>382</v>
      </c>
      <c r="K646" s="1">
        <v>100000</v>
      </c>
    </row>
    <row r="647" spans="9:11" x14ac:dyDescent="0.3">
      <c r="I647" t="s">
        <v>300</v>
      </c>
      <c r="J647" s="19" t="s">
        <v>384</v>
      </c>
      <c r="K647" s="1">
        <v>80000</v>
      </c>
    </row>
    <row r="648" spans="9:11" x14ac:dyDescent="0.3">
      <c r="I648" t="s">
        <v>321</v>
      </c>
      <c r="J648" s="25" t="s">
        <v>389</v>
      </c>
      <c r="K648" s="7">
        <v>150000</v>
      </c>
    </row>
    <row r="649" spans="9:11" x14ac:dyDescent="0.3">
      <c r="I649" t="s">
        <v>322</v>
      </c>
      <c r="J649" s="25" t="s">
        <v>390</v>
      </c>
      <c r="K649" s="7">
        <v>150000</v>
      </c>
    </row>
    <row r="650" spans="9:11" x14ac:dyDescent="0.3">
      <c r="I650" t="s">
        <v>308</v>
      </c>
      <c r="J650" s="19" t="s">
        <v>385</v>
      </c>
      <c r="K650" s="7">
        <v>350000</v>
      </c>
    </row>
    <row r="651" spans="9:11" x14ac:dyDescent="0.3">
      <c r="I651" t="s">
        <v>524</v>
      </c>
      <c r="J651" s="19" t="s">
        <v>499</v>
      </c>
      <c r="K651" s="78">
        <v>50000</v>
      </c>
    </row>
    <row r="652" spans="9:11" x14ac:dyDescent="0.3">
      <c r="I652" t="s">
        <v>527</v>
      </c>
      <c r="J652" s="19" t="s">
        <v>502</v>
      </c>
      <c r="K652" s="78">
        <v>75000</v>
      </c>
    </row>
    <row r="653" spans="9:11" x14ac:dyDescent="0.3">
      <c r="I653" s="2" t="s">
        <v>360</v>
      </c>
    </row>
    <row r="654" spans="9:11" x14ac:dyDescent="0.3">
      <c r="I654" t="s">
        <v>289</v>
      </c>
      <c r="J654" s="19" t="s">
        <v>368</v>
      </c>
      <c r="K654" s="7">
        <v>20000</v>
      </c>
    </row>
    <row r="655" spans="9:11" x14ac:dyDescent="0.3">
      <c r="I655" t="s">
        <v>290</v>
      </c>
      <c r="J655" s="19" t="s">
        <v>369</v>
      </c>
      <c r="K655" s="7">
        <v>20000</v>
      </c>
    </row>
    <row r="656" spans="9:11" x14ac:dyDescent="0.3">
      <c r="I656" t="s">
        <v>291</v>
      </c>
      <c r="J656" s="19" t="s">
        <v>370</v>
      </c>
      <c r="K656" s="7">
        <v>30000</v>
      </c>
    </row>
    <row r="657" spans="9:11" x14ac:dyDescent="0.3">
      <c r="I657" t="s">
        <v>292</v>
      </c>
      <c r="J657" s="19" t="s">
        <v>371</v>
      </c>
      <c r="K657" s="7">
        <v>50000</v>
      </c>
    </row>
    <row r="658" spans="9:11" x14ac:dyDescent="0.3">
      <c r="I658" t="s">
        <v>293</v>
      </c>
      <c r="J658" s="19" t="s">
        <v>372</v>
      </c>
      <c r="K658" s="7">
        <v>100000</v>
      </c>
    </row>
    <row r="659" spans="9:11" x14ac:dyDescent="0.3">
      <c r="I659" t="s">
        <v>294</v>
      </c>
      <c r="J659" s="19" t="s">
        <v>373</v>
      </c>
      <c r="K659" s="7">
        <v>100000</v>
      </c>
    </row>
    <row r="660" spans="9:11" x14ac:dyDescent="0.3">
      <c r="I660" t="s">
        <v>297</v>
      </c>
      <c r="J660" s="19" t="s">
        <v>374</v>
      </c>
      <c r="K660" s="7">
        <v>300000</v>
      </c>
    </row>
    <row r="661" spans="9:11" x14ac:dyDescent="0.3">
      <c r="I661" t="s">
        <v>308</v>
      </c>
      <c r="J661" s="19" t="s">
        <v>385</v>
      </c>
      <c r="K661" s="7">
        <v>350000</v>
      </c>
    </row>
    <row r="662" spans="9:11" x14ac:dyDescent="0.3">
      <c r="I662" t="s">
        <v>299</v>
      </c>
      <c r="J662" s="19" t="s">
        <v>376</v>
      </c>
      <c r="K662" s="7">
        <v>120000</v>
      </c>
    </row>
    <row r="663" spans="9:11" x14ac:dyDescent="0.3">
      <c r="I663" t="s">
        <v>301</v>
      </c>
      <c r="J663" s="19" t="s">
        <v>378</v>
      </c>
      <c r="K663" s="7">
        <v>120000</v>
      </c>
    </row>
    <row r="664" spans="9:11" x14ac:dyDescent="0.3">
      <c r="I664" t="s">
        <v>352</v>
      </c>
      <c r="J664" s="19" t="s">
        <v>379</v>
      </c>
      <c r="K664" s="7">
        <v>80000</v>
      </c>
    </row>
    <row r="665" spans="9:11" x14ac:dyDescent="0.3">
      <c r="I665" t="s">
        <v>307</v>
      </c>
      <c r="J665" s="19" t="s">
        <v>377</v>
      </c>
      <c r="K665" s="7">
        <v>130000</v>
      </c>
    </row>
    <row r="666" spans="9:11" x14ac:dyDescent="0.3">
      <c r="I666" t="s">
        <v>302</v>
      </c>
      <c r="J666" s="19" t="s">
        <v>380</v>
      </c>
      <c r="K666" s="7">
        <v>30000</v>
      </c>
    </row>
    <row r="667" spans="9:11" x14ac:dyDescent="0.3">
      <c r="I667" t="s">
        <v>303</v>
      </c>
      <c r="J667" s="19" t="s">
        <v>405</v>
      </c>
      <c r="K667" s="7">
        <v>60000</v>
      </c>
    </row>
    <row r="668" spans="9:11" x14ac:dyDescent="0.3">
      <c r="I668" t="s">
        <v>295</v>
      </c>
      <c r="J668" s="19" t="s">
        <v>381</v>
      </c>
      <c r="K668" s="7">
        <v>100000</v>
      </c>
    </row>
    <row r="669" spans="9:11" x14ac:dyDescent="0.3">
      <c r="I669" t="s">
        <v>296</v>
      </c>
      <c r="J669" s="19" t="s">
        <v>382</v>
      </c>
      <c r="K669" s="7">
        <v>100000</v>
      </c>
    </row>
    <row r="670" spans="9:11" x14ac:dyDescent="0.3">
      <c r="I670" t="s">
        <v>298</v>
      </c>
      <c r="J670" s="19" t="s">
        <v>375</v>
      </c>
      <c r="K670" s="7">
        <v>150000</v>
      </c>
    </row>
    <row r="671" spans="9:11" x14ac:dyDescent="0.3">
      <c r="I671" t="s">
        <v>300</v>
      </c>
      <c r="J671" s="19" t="s">
        <v>384</v>
      </c>
      <c r="K671" s="7">
        <v>80000</v>
      </c>
    </row>
    <row r="672" spans="9:11" x14ac:dyDescent="0.3">
      <c r="I672" t="s">
        <v>356</v>
      </c>
      <c r="J672" s="25" t="s">
        <v>396</v>
      </c>
      <c r="K672" s="7">
        <v>150000</v>
      </c>
    </row>
    <row r="673" spans="9:11" x14ac:dyDescent="0.3">
      <c r="I673" t="s">
        <v>336</v>
      </c>
      <c r="J673" s="19" t="s">
        <v>393</v>
      </c>
      <c r="K673" s="7">
        <v>50000</v>
      </c>
    </row>
    <row r="674" spans="9:11" x14ac:dyDescent="0.3">
      <c r="I674" t="s">
        <v>357</v>
      </c>
      <c r="J674" s="25" t="s">
        <v>397</v>
      </c>
      <c r="K674" s="7">
        <v>80000</v>
      </c>
    </row>
    <row r="675" spans="9:11" x14ac:dyDescent="0.3">
      <c r="I675" t="s">
        <v>358</v>
      </c>
      <c r="J675" s="25" t="s">
        <v>398</v>
      </c>
      <c r="K675" s="7">
        <v>40000</v>
      </c>
    </row>
    <row r="676" spans="9:11" x14ac:dyDescent="0.3">
      <c r="I676" t="s">
        <v>524</v>
      </c>
      <c r="J676" s="19" t="s">
        <v>499</v>
      </c>
      <c r="K676" s="78">
        <v>50000</v>
      </c>
    </row>
    <row r="677" spans="9:11" x14ac:dyDescent="0.3">
      <c r="I677" t="s">
        <v>536</v>
      </c>
      <c r="J677" s="25" t="s">
        <v>510</v>
      </c>
      <c r="K677" s="7">
        <v>75000</v>
      </c>
    </row>
    <row r="678" spans="9:11" x14ac:dyDescent="0.3">
      <c r="I678" s="2" t="s">
        <v>420</v>
      </c>
    </row>
    <row r="679" spans="9:11" x14ac:dyDescent="0.3">
      <c r="I679" t="s">
        <v>289</v>
      </c>
      <c r="J679" s="19" t="s">
        <v>368</v>
      </c>
      <c r="K679" s="7">
        <v>20000</v>
      </c>
    </row>
    <row r="680" spans="9:11" x14ac:dyDescent="0.3">
      <c r="I680" t="s">
        <v>290</v>
      </c>
      <c r="J680" s="19" t="s">
        <v>369</v>
      </c>
      <c r="K680" s="7">
        <v>20000</v>
      </c>
    </row>
    <row r="681" spans="9:11" x14ac:dyDescent="0.3">
      <c r="I681" t="s">
        <v>291</v>
      </c>
      <c r="J681" s="19" t="s">
        <v>370</v>
      </c>
      <c r="K681" s="7">
        <v>30000</v>
      </c>
    </row>
    <row r="682" spans="9:11" x14ac:dyDescent="0.3">
      <c r="I682" t="s">
        <v>292</v>
      </c>
      <c r="J682" s="19" t="s">
        <v>371</v>
      </c>
      <c r="K682" s="7">
        <v>50000</v>
      </c>
    </row>
    <row r="683" spans="9:11" x14ac:dyDescent="0.3">
      <c r="I683" t="s">
        <v>293</v>
      </c>
      <c r="J683" s="19" t="s">
        <v>372</v>
      </c>
      <c r="K683" s="7">
        <v>100000</v>
      </c>
    </row>
    <row r="684" spans="9:11" x14ac:dyDescent="0.3">
      <c r="I684" t="s">
        <v>294</v>
      </c>
      <c r="J684" s="19" t="s">
        <v>373</v>
      </c>
      <c r="K684" s="7">
        <v>100000</v>
      </c>
    </row>
    <row r="685" spans="9:11" x14ac:dyDescent="0.3">
      <c r="I685" t="s">
        <v>297</v>
      </c>
      <c r="J685" s="19" t="s">
        <v>374</v>
      </c>
      <c r="K685" s="7">
        <v>300000</v>
      </c>
    </row>
    <row r="686" spans="9:11" x14ac:dyDescent="0.3">
      <c r="I686" t="s">
        <v>298</v>
      </c>
      <c r="J686" s="19" t="s">
        <v>375</v>
      </c>
      <c r="K686" s="7">
        <v>150000</v>
      </c>
    </row>
    <row r="687" spans="9:11" x14ac:dyDescent="0.3">
      <c r="I687" t="s">
        <v>299</v>
      </c>
      <c r="J687" s="19" t="s">
        <v>376</v>
      </c>
      <c r="K687" s="7">
        <v>120000</v>
      </c>
    </row>
    <row r="688" spans="9:11" x14ac:dyDescent="0.3">
      <c r="I688" t="s">
        <v>301</v>
      </c>
      <c r="J688" s="19" t="s">
        <v>378</v>
      </c>
      <c r="K688" s="7">
        <v>120000</v>
      </c>
    </row>
    <row r="689" spans="9:11" x14ac:dyDescent="0.3">
      <c r="I689" t="s">
        <v>352</v>
      </c>
      <c r="J689" s="19" t="s">
        <v>379</v>
      </c>
      <c r="K689" s="7">
        <v>80000</v>
      </c>
    </row>
    <row r="690" spans="9:11" x14ac:dyDescent="0.3">
      <c r="I690" t="s">
        <v>302</v>
      </c>
      <c r="J690" s="19" t="s">
        <v>380</v>
      </c>
      <c r="K690" s="7">
        <v>30000</v>
      </c>
    </row>
    <row r="691" spans="9:11" x14ac:dyDescent="0.3">
      <c r="I691" t="s">
        <v>303</v>
      </c>
      <c r="J691" s="19" t="s">
        <v>405</v>
      </c>
      <c r="K691" s="7">
        <v>60000</v>
      </c>
    </row>
    <row r="692" spans="9:11" x14ac:dyDescent="0.3">
      <c r="I692" t="s">
        <v>295</v>
      </c>
      <c r="J692" s="19" t="s">
        <v>381</v>
      </c>
      <c r="K692" s="7">
        <v>100000</v>
      </c>
    </row>
    <row r="693" spans="9:11" x14ac:dyDescent="0.3">
      <c r="I693" t="s">
        <v>296</v>
      </c>
      <c r="J693" s="19" t="s">
        <v>382</v>
      </c>
      <c r="K693" s="1">
        <v>100000</v>
      </c>
    </row>
    <row r="694" spans="9:11" x14ac:dyDescent="0.3">
      <c r="I694" t="s">
        <v>300</v>
      </c>
      <c r="J694" s="19" t="s">
        <v>384</v>
      </c>
      <c r="K694" s="1">
        <v>80000</v>
      </c>
    </row>
    <row r="695" spans="9:11" x14ac:dyDescent="0.3">
      <c r="I695" t="s">
        <v>321</v>
      </c>
      <c r="J695" s="25" t="s">
        <v>389</v>
      </c>
      <c r="K695" s="7">
        <v>150000</v>
      </c>
    </row>
    <row r="696" spans="9:11" x14ac:dyDescent="0.3">
      <c r="I696" t="s">
        <v>322</v>
      </c>
      <c r="J696" s="25" t="s">
        <v>390</v>
      </c>
      <c r="K696" s="7">
        <v>150000</v>
      </c>
    </row>
    <row r="697" spans="9:11" x14ac:dyDescent="0.3">
      <c r="I697" t="s">
        <v>308</v>
      </c>
      <c r="J697" s="19" t="s">
        <v>385</v>
      </c>
      <c r="K697" s="7">
        <v>350000</v>
      </c>
    </row>
    <row r="698" spans="9:11" x14ac:dyDescent="0.3">
      <c r="I698" t="s">
        <v>524</v>
      </c>
      <c r="J698" s="19" t="s">
        <v>499</v>
      </c>
      <c r="K698" s="78">
        <v>50000</v>
      </c>
    </row>
    <row r="699" spans="9:11" x14ac:dyDescent="0.3">
      <c r="I699" t="s">
        <v>528</v>
      </c>
      <c r="J699" s="19" t="s">
        <v>503</v>
      </c>
      <c r="K699" s="7">
        <v>75000</v>
      </c>
    </row>
    <row r="700" spans="9:11" x14ac:dyDescent="0.3">
      <c r="I700" s="2" t="s">
        <v>204</v>
      </c>
    </row>
    <row r="701" spans="9:11" x14ac:dyDescent="0.3">
      <c r="I701" t="s">
        <v>289</v>
      </c>
      <c r="J701" s="19" t="s">
        <v>368</v>
      </c>
      <c r="K701" s="7">
        <v>20000</v>
      </c>
    </row>
    <row r="702" spans="9:11" x14ac:dyDescent="0.3">
      <c r="I702" t="s">
        <v>290</v>
      </c>
      <c r="J702" s="19" t="s">
        <v>369</v>
      </c>
      <c r="K702" s="7">
        <v>20000</v>
      </c>
    </row>
    <row r="703" spans="9:11" x14ac:dyDescent="0.3">
      <c r="I703" t="s">
        <v>291</v>
      </c>
      <c r="J703" s="19" t="s">
        <v>370</v>
      </c>
      <c r="K703" s="7">
        <v>30000</v>
      </c>
    </row>
    <row r="704" spans="9:11" x14ac:dyDescent="0.3">
      <c r="I704" t="s">
        <v>292</v>
      </c>
      <c r="J704" s="19" t="s">
        <v>371</v>
      </c>
      <c r="K704" s="7">
        <v>50000</v>
      </c>
    </row>
    <row r="705" spans="9:11" x14ac:dyDescent="0.3">
      <c r="I705" t="s">
        <v>293</v>
      </c>
      <c r="J705" s="19" t="s">
        <v>372</v>
      </c>
      <c r="K705" s="7">
        <v>100000</v>
      </c>
    </row>
    <row r="706" spans="9:11" x14ac:dyDescent="0.3">
      <c r="I706" t="s">
        <v>294</v>
      </c>
      <c r="J706" s="19" t="s">
        <v>373</v>
      </c>
      <c r="K706" s="7">
        <v>100000</v>
      </c>
    </row>
    <row r="707" spans="9:11" x14ac:dyDescent="0.3">
      <c r="I707" t="s">
        <v>297</v>
      </c>
      <c r="J707" s="19" t="s">
        <v>374</v>
      </c>
      <c r="K707" s="7">
        <v>300000</v>
      </c>
    </row>
    <row r="708" spans="9:11" x14ac:dyDescent="0.3">
      <c r="I708" t="s">
        <v>298</v>
      </c>
      <c r="J708" s="19" t="s">
        <v>375</v>
      </c>
      <c r="K708" s="7">
        <v>150000</v>
      </c>
    </row>
    <row r="709" spans="9:11" x14ac:dyDescent="0.3">
      <c r="I709" t="s">
        <v>299</v>
      </c>
      <c r="J709" s="19" t="s">
        <v>376</v>
      </c>
      <c r="K709" s="7">
        <v>120000</v>
      </c>
    </row>
    <row r="710" spans="9:11" x14ac:dyDescent="0.3">
      <c r="I710" t="s">
        <v>301</v>
      </c>
      <c r="J710" s="19" t="s">
        <v>378</v>
      </c>
      <c r="K710" s="7">
        <v>120000</v>
      </c>
    </row>
    <row r="711" spans="9:11" x14ac:dyDescent="0.3">
      <c r="I711" t="s">
        <v>352</v>
      </c>
      <c r="J711" s="19" t="s">
        <v>379</v>
      </c>
      <c r="K711" s="7">
        <v>80000</v>
      </c>
    </row>
    <row r="712" spans="9:11" x14ac:dyDescent="0.3">
      <c r="I712" t="s">
        <v>302</v>
      </c>
      <c r="J712" s="19" t="s">
        <v>380</v>
      </c>
      <c r="K712" s="7">
        <v>30000</v>
      </c>
    </row>
    <row r="713" spans="9:11" x14ac:dyDescent="0.3">
      <c r="I713" t="s">
        <v>303</v>
      </c>
      <c r="J713" s="19" t="s">
        <v>405</v>
      </c>
      <c r="K713" s="7">
        <v>60000</v>
      </c>
    </row>
    <row r="714" spans="9:11" x14ac:dyDescent="0.3">
      <c r="I714" t="s">
        <v>295</v>
      </c>
      <c r="J714" s="19" t="s">
        <v>381</v>
      </c>
      <c r="K714" s="7">
        <v>100000</v>
      </c>
    </row>
    <row r="715" spans="9:11" x14ac:dyDescent="0.3">
      <c r="I715" t="s">
        <v>305</v>
      </c>
      <c r="J715" s="25" t="s">
        <v>404</v>
      </c>
      <c r="K715" s="1">
        <v>100000</v>
      </c>
    </row>
    <row r="716" spans="9:11" x14ac:dyDescent="0.3">
      <c r="I716" t="s">
        <v>300</v>
      </c>
      <c r="J716" s="19" t="s">
        <v>384</v>
      </c>
      <c r="K716" s="1">
        <v>80000</v>
      </c>
    </row>
    <row r="717" spans="9:11" x14ac:dyDescent="0.3">
      <c r="I717" t="s">
        <v>321</v>
      </c>
      <c r="J717" s="25" t="s">
        <v>389</v>
      </c>
      <c r="K717" s="7">
        <v>150000</v>
      </c>
    </row>
    <row r="718" spans="9:11" x14ac:dyDescent="0.3">
      <c r="I718" t="s">
        <v>322</v>
      </c>
      <c r="J718" s="25" t="s">
        <v>390</v>
      </c>
      <c r="K718" s="7">
        <v>150000</v>
      </c>
    </row>
    <row r="719" spans="9:11" x14ac:dyDescent="0.3">
      <c r="I719" t="s">
        <v>325</v>
      </c>
      <c r="J719" s="25" t="s">
        <v>391</v>
      </c>
      <c r="K719" s="7">
        <v>150000</v>
      </c>
    </row>
    <row r="720" spans="9:11" x14ac:dyDescent="0.3">
      <c r="I720" t="s">
        <v>326</v>
      </c>
      <c r="J720" s="25" t="s">
        <v>392</v>
      </c>
      <c r="K720" s="7">
        <v>30000</v>
      </c>
    </row>
    <row r="721" spans="9:11" x14ac:dyDescent="0.3">
      <c r="I721" t="s">
        <v>308</v>
      </c>
      <c r="J721" s="19" t="s">
        <v>385</v>
      </c>
      <c r="K721" s="7">
        <v>350000</v>
      </c>
    </row>
    <row r="722" spans="9:11" x14ac:dyDescent="0.3">
      <c r="I722" t="s">
        <v>524</v>
      </c>
      <c r="J722" s="19" t="s">
        <v>499</v>
      </c>
      <c r="K722" s="78">
        <v>50000</v>
      </c>
    </row>
    <row r="723" spans="9:11" x14ac:dyDescent="0.3">
      <c r="I723" t="s">
        <v>529</v>
      </c>
      <c r="J723" s="19" t="s">
        <v>504</v>
      </c>
      <c r="K723" s="7">
        <v>75000</v>
      </c>
    </row>
    <row r="724" spans="9:11" x14ac:dyDescent="0.3">
      <c r="I724" s="2" t="s">
        <v>205</v>
      </c>
    </row>
    <row r="725" spans="9:11" x14ac:dyDescent="0.3">
      <c r="I725" t="s">
        <v>289</v>
      </c>
      <c r="J725" s="19" t="s">
        <v>368</v>
      </c>
      <c r="K725" s="7">
        <v>20000</v>
      </c>
    </row>
    <row r="726" spans="9:11" x14ac:dyDescent="0.3">
      <c r="I726" t="s">
        <v>290</v>
      </c>
      <c r="J726" s="19" t="s">
        <v>369</v>
      </c>
      <c r="K726" s="7">
        <v>20000</v>
      </c>
    </row>
    <row r="727" spans="9:11" x14ac:dyDescent="0.3">
      <c r="I727" t="s">
        <v>291</v>
      </c>
      <c r="J727" s="19" t="s">
        <v>370</v>
      </c>
      <c r="K727" s="7">
        <v>30000</v>
      </c>
    </row>
    <row r="728" spans="9:11" x14ac:dyDescent="0.3">
      <c r="I728" t="s">
        <v>292</v>
      </c>
      <c r="J728" s="19" t="s">
        <v>371</v>
      </c>
      <c r="K728" s="7">
        <v>50000</v>
      </c>
    </row>
    <row r="729" spans="9:11" x14ac:dyDescent="0.3">
      <c r="I729" t="s">
        <v>293</v>
      </c>
      <c r="J729" s="19" t="s">
        <v>372</v>
      </c>
      <c r="K729" s="7">
        <v>100000</v>
      </c>
    </row>
    <row r="730" spans="9:11" x14ac:dyDescent="0.3">
      <c r="I730" t="s">
        <v>294</v>
      </c>
      <c r="J730" s="19" t="s">
        <v>373</v>
      </c>
      <c r="K730" s="7">
        <v>100000</v>
      </c>
    </row>
    <row r="731" spans="9:11" x14ac:dyDescent="0.3">
      <c r="I731" t="s">
        <v>297</v>
      </c>
      <c r="J731" s="19" t="s">
        <v>374</v>
      </c>
      <c r="K731" s="7">
        <v>300000</v>
      </c>
    </row>
    <row r="732" spans="9:11" x14ac:dyDescent="0.3">
      <c r="I732" t="s">
        <v>308</v>
      </c>
      <c r="J732" s="19" t="s">
        <v>385</v>
      </c>
      <c r="K732" s="7">
        <v>350000</v>
      </c>
    </row>
    <row r="733" spans="9:11" x14ac:dyDescent="0.3">
      <c r="I733" t="s">
        <v>299</v>
      </c>
      <c r="J733" s="19" t="s">
        <v>376</v>
      </c>
      <c r="K733" s="7">
        <v>120000</v>
      </c>
    </row>
    <row r="734" spans="9:11" x14ac:dyDescent="0.3">
      <c r="I734" t="s">
        <v>301</v>
      </c>
      <c r="J734" s="19" t="s">
        <v>378</v>
      </c>
      <c r="K734" s="7">
        <v>120000</v>
      </c>
    </row>
    <row r="735" spans="9:11" x14ac:dyDescent="0.3">
      <c r="I735" t="s">
        <v>352</v>
      </c>
      <c r="J735" s="19" t="s">
        <v>379</v>
      </c>
      <c r="K735" s="7">
        <v>80000</v>
      </c>
    </row>
    <row r="736" spans="9:11" x14ac:dyDescent="0.3">
      <c r="I736" t="s">
        <v>307</v>
      </c>
      <c r="J736" s="19" t="s">
        <v>377</v>
      </c>
      <c r="K736" s="7">
        <v>130000</v>
      </c>
    </row>
    <row r="737" spans="9:11" x14ac:dyDescent="0.3">
      <c r="I737" t="s">
        <v>302</v>
      </c>
      <c r="J737" s="19" t="s">
        <v>380</v>
      </c>
      <c r="K737" s="7">
        <v>30000</v>
      </c>
    </row>
    <row r="738" spans="9:11" x14ac:dyDescent="0.3">
      <c r="I738" t="s">
        <v>303</v>
      </c>
      <c r="J738" s="19" t="s">
        <v>405</v>
      </c>
      <c r="K738" s="7">
        <v>60000</v>
      </c>
    </row>
    <row r="739" spans="9:11" x14ac:dyDescent="0.3">
      <c r="I739" t="s">
        <v>295</v>
      </c>
      <c r="J739" s="19" t="s">
        <v>381</v>
      </c>
      <c r="K739" s="7">
        <v>100000</v>
      </c>
    </row>
    <row r="740" spans="9:11" x14ac:dyDescent="0.3">
      <c r="I740" t="s">
        <v>298</v>
      </c>
      <c r="J740" s="19" t="s">
        <v>375</v>
      </c>
      <c r="K740" s="7">
        <v>150000</v>
      </c>
    </row>
    <row r="741" spans="9:11" x14ac:dyDescent="0.3">
      <c r="I741" t="s">
        <v>300</v>
      </c>
      <c r="J741" s="19" t="s">
        <v>384</v>
      </c>
      <c r="K741" s="7">
        <v>80000</v>
      </c>
    </row>
    <row r="742" spans="9:11" x14ac:dyDescent="0.3">
      <c r="I742" t="s">
        <v>346</v>
      </c>
      <c r="J742" s="25" t="s">
        <v>396</v>
      </c>
      <c r="K742" s="7">
        <v>150000</v>
      </c>
    </row>
    <row r="743" spans="9:11" x14ac:dyDescent="0.3">
      <c r="I743" t="s">
        <v>313</v>
      </c>
      <c r="J743" s="19" t="s">
        <v>387</v>
      </c>
      <c r="K743" s="7">
        <v>150000</v>
      </c>
    </row>
    <row r="744" spans="9:11" x14ac:dyDescent="0.3">
      <c r="I744" t="s">
        <v>312</v>
      </c>
      <c r="J744" s="19" t="s">
        <v>386</v>
      </c>
      <c r="K744" s="7">
        <v>150000</v>
      </c>
    </row>
    <row r="745" spans="9:11" x14ac:dyDescent="0.3">
      <c r="I745" t="s">
        <v>314</v>
      </c>
      <c r="J745" s="19" t="s">
        <v>388</v>
      </c>
      <c r="K745" s="7">
        <v>50000</v>
      </c>
    </row>
    <row r="746" spans="9:11" x14ac:dyDescent="0.3">
      <c r="I746" t="s">
        <v>336</v>
      </c>
      <c r="J746" s="19" t="s">
        <v>393</v>
      </c>
      <c r="K746" s="7">
        <v>50000</v>
      </c>
    </row>
    <row r="747" spans="9:11" x14ac:dyDescent="0.3">
      <c r="I747" t="s">
        <v>357</v>
      </c>
      <c r="J747" s="25" t="s">
        <v>397</v>
      </c>
      <c r="K747" s="7">
        <v>80000</v>
      </c>
    </row>
    <row r="748" spans="9:11" x14ac:dyDescent="0.3">
      <c r="I748" t="s">
        <v>358</v>
      </c>
      <c r="J748" s="25" t="s">
        <v>398</v>
      </c>
      <c r="K748" s="7">
        <v>40000</v>
      </c>
    </row>
    <row r="749" spans="9:11" x14ac:dyDescent="0.3">
      <c r="I749" t="s">
        <v>354</v>
      </c>
      <c r="J749" s="25" t="s">
        <v>400</v>
      </c>
      <c r="K749" s="7">
        <v>40000</v>
      </c>
    </row>
    <row r="750" spans="9:11" x14ac:dyDescent="0.3">
      <c r="I750" t="s">
        <v>363</v>
      </c>
      <c r="J750" s="25" t="s">
        <v>403</v>
      </c>
      <c r="K750" s="7">
        <v>100000</v>
      </c>
    </row>
    <row r="751" spans="9:11" x14ac:dyDescent="0.3">
      <c r="I751" t="s">
        <v>296</v>
      </c>
      <c r="J751" s="19" t="s">
        <v>382</v>
      </c>
      <c r="K751" s="7">
        <v>100000</v>
      </c>
    </row>
    <row r="752" spans="9:11" x14ac:dyDescent="0.3">
      <c r="I752" t="s">
        <v>524</v>
      </c>
      <c r="J752" s="19" t="s">
        <v>499</v>
      </c>
      <c r="K752" s="78">
        <v>50000</v>
      </c>
    </row>
    <row r="753" spans="9:11" x14ac:dyDescent="0.3">
      <c r="I753" t="s">
        <v>538</v>
      </c>
      <c r="J753" s="19" t="s">
        <v>512</v>
      </c>
      <c r="K753" s="7">
        <v>75000</v>
      </c>
    </row>
    <row r="754" spans="9:11" x14ac:dyDescent="0.3">
      <c r="I754" s="2" t="s">
        <v>421</v>
      </c>
    </row>
    <row r="755" spans="9:11" x14ac:dyDescent="0.3">
      <c r="I755" t="s">
        <v>289</v>
      </c>
      <c r="J755" s="19" t="s">
        <v>368</v>
      </c>
      <c r="K755" s="7">
        <v>20000</v>
      </c>
    </row>
    <row r="756" spans="9:11" x14ac:dyDescent="0.3">
      <c r="I756" t="s">
        <v>290</v>
      </c>
      <c r="J756" s="19" t="s">
        <v>369</v>
      </c>
      <c r="K756" s="7">
        <v>20000</v>
      </c>
    </row>
    <row r="757" spans="9:11" x14ac:dyDescent="0.3">
      <c r="I757" t="s">
        <v>291</v>
      </c>
      <c r="J757" s="19" t="s">
        <v>370</v>
      </c>
      <c r="K757" s="7">
        <v>30000</v>
      </c>
    </row>
    <row r="758" spans="9:11" x14ac:dyDescent="0.3">
      <c r="I758" t="s">
        <v>292</v>
      </c>
      <c r="J758" s="19" t="s">
        <v>371</v>
      </c>
      <c r="K758" s="7">
        <v>50000</v>
      </c>
    </row>
    <row r="759" spans="9:11" x14ac:dyDescent="0.3">
      <c r="I759" t="s">
        <v>293</v>
      </c>
      <c r="J759" s="19" t="s">
        <v>372</v>
      </c>
      <c r="K759" s="7">
        <v>100000</v>
      </c>
    </row>
    <row r="760" spans="9:11" x14ac:dyDescent="0.3">
      <c r="I760" t="s">
        <v>294</v>
      </c>
      <c r="J760" s="19" t="s">
        <v>373</v>
      </c>
      <c r="K760" s="7">
        <v>100000</v>
      </c>
    </row>
    <row r="761" spans="9:11" x14ac:dyDescent="0.3">
      <c r="I761" t="s">
        <v>297</v>
      </c>
      <c r="J761" s="19" t="s">
        <v>374</v>
      </c>
      <c r="K761" s="7">
        <v>300000</v>
      </c>
    </row>
    <row r="762" spans="9:11" x14ac:dyDescent="0.3">
      <c r="I762" t="s">
        <v>308</v>
      </c>
      <c r="J762" s="19" t="s">
        <v>385</v>
      </c>
      <c r="K762" s="7">
        <v>350000</v>
      </c>
    </row>
    <row r="763" spans="9:11" x14ac:dyDescent="0.3">
      <c r="I763" t="s">
        <v>299</v>
      </c>
      <c r="J763" s="19" t="s">
        <v>376</v>
      </c>
      <c r="K763" s="7">
        <v>120000</v>
      </c>
    </row>
    <row r="764" spans="9:11" x14ac:dyDescent="0.3">
      <c r="I764" t="s">
        <v>301</v>
      </c>
      <c r="J764" s="19" t="s">
        <v>378</v>
      </c>
      <c r="K764" s="7">
        <v>120000</v>
      </c>
    </row>
    <row r="765" spans="9:11" x14ac:dyDescent="0.3">
      <c r="I765" t="s">
        <v>352</v>
      </c>
      <c r="J765" s="19" t="s">
        <v>379</v>
      </c>
      <c r="K765" s="7">
        <v>80000</v>
      </c>
    </row>
    <row r="766" spans="9:11" x14ac:dyDescent="0.3">
      <c r="I766" t="s">
        <v>307</v>
      </c>
      <c r="J766" s="19" t="s">
        <v>377</v>
      </c>
      <c r="K766" s="7">
        <v>130000</v>
      </c>
    </row>
    <row r="767" spans="9:11" x14ac:dyDescent="0.3">
      <c r="I767" t="s">
        <v>302</v>
      </c>
      <c r="J767" s="19" t="s">
        <v>380</v>
      </c>
      <c r="K767" s="7">
        <v>30000</v>
      </c>
    </row>
    <row r="768" spans="9:11" x14ac:dyDescent="0.3">
      <c r="I768" t="s">
        <v>303</v>
      </c>
      <c r="J768" s="19" t="s">
        <v>401</v>
      </c>
      <c r="K768" s="7">
        <v>60000</v>
      </c>
    </row>
    <row r="769" spans="9:11" x14ac:dyDescent="0.3">
      <c r="I769" t="s">
        <v>295</v>
      </c>
      <c r="J769" s="19" t="s">
        <v>381</v>
      </c>
      <c r="K769" s="7">
        <v>100000</v>
      </c>
    </row>
    <row r="770" spans="9:11" x14ac:dyDescent="0.3">
      <c r="I770" t="s">
        <v>296</v>
      </c>
      <c r="J770" s="19" t="s">
        <v>382</v>
      </c>
      <c r="K770" s="7">
        <v>100000</v>
      </c>
    </row>
    <row r="771" spans="9:11" x14ac:dyDescent="0.3">
      <c r="I771" t="s">
        <v>298</v>
      </c>
      <c r="J771" s="19" t="s">
        <v>375</v>
      </c>
      <c r="K771" s="7">
        <v>150000</v>
      </c>
    </row>
    <row r="772" spans="9:11" x14ac:dyDescent="0.3">
      <c r="I772" t="s">
        <v>300</v>
      </c>
      <c r="J772" s="19" t="s">
        <v>384</v>
      </c>
      <c r="K772" s="7">
        <v>80000</v>
      </c>
    </row>
    <row r="773" spans="9:11" x14ac:dyDescent="0.3">
      <c r="I773" t="s">
        <v>346</v>
      </c>
      <c r="J773" s="25" t="s">
        <v>396</v>
      </c>
      <c r="K773" s="7">
        <v>150000</v>
      </c>
    </row>
    <row r="774" spans="9:11" x14ac:dyDescent="0.3">
      <c r="I774" t="s">
        <v>336</v>
      </c>
      <c r="J774" s="19" t="s">
        <v>393</v>
      </c>
      <c r="K774" s="7">
        <v>50000</v>
      </c>
    </row>
    <row r="775" spans="9:11" x14ac:dyDescent="0.3">
      <c r="I775" t="s">
        <v>357</v>
      </c>
      <c r="J775" s="25" t="s">
        <v>397</v>
      </c>
      <c r="K775" s="7">
        <v>80000</v>
      </c>
    </row>
    <row r="776" spans="9:11" x14ac:dyDescent="0.3">
      <c r="I776" t="s">
        <v>358</v>
      </c>
      <c r="J776" s="25" t="s">
        <v>398</v>
      </c>
      <c r="K776" s="7">
        <v>40000</v>
      </c>
    </row>
    <row r="777" spans="9:11" x14ac:dyDescent="0.3">
      <c r="I777" t="s">
        <v>524</v>
      </c>
      <c r="J777" s="19" t="s">
        <v>499</v>
      </c>
      <c r="K777" s="78">
        <v>50000</v>
      </c>
    </row>
    <row r="778" spans="9:11" x14ac:dyDescent="0.3">
      <c r="I778" t="s">
        <v>536</v>
      </c>
      <c r="J778" s="25" t="s">
        <v>510</v>
      </c>
      <c r="K778" s="7">
        <v>75000</v>
      </c>
    </row>
    <row r="779" spans="9:11" x14ac:dyDescent="0.3">
      <c r="I779" s="2" t="s">
        <v>207</v>
      </c>
    </row>
    <row r="780" spans="9:11" x14ac:dyDescent="0.3">
      <c r="I780" t="s">
        <v>289</v>
      </c>
      <c r="J780" s="19" t="s">
        <v>368</v>
      </c>
      <c r="K780" s="7">
        <v>20000</v>
      </c>
    </row>
    <row r="781" spans="9:11" x14ac:dyDescent="0.3">
      <c r="I781" t="s">
        <v>290</v>
      </c>
      <c r="J781" s="19" t="s">
        <v>369</v>
      </c>
      <c r="K781" s="7">
        <v>20000</v>
      </c>
    </row>
    <row r="782" spans="9:11" x14ac:dyDescent="0.3">
      <c r="I782" t="s">
        <v>291</v>
      </c>
      <c r="J782" s="19" t="s">
        <v>370</v>
      </c>
      <c r="K782" s="7">
        <v>30000</v>
      </c>
    </row>
    <row r="783" spans="9:11" x14ac:dyDescent="0.3">
      <c r="I783" t="s">
        <v>292</v>
      </c>
      <c r="J783" s="19" t="s">
        <v>371</v>
      </c>
      <c r="K783" s="7">
        <v>50000</v>
      </c>
    </row>
    <row r="784" spans="9:11" x14ac:dyDescent="0.3">
      <c r="I784" t="s">
        <v>293</v>
      </c>
      <c r="J784" s="19" t="s">
        <v>372</v>
      </c>
      <c r="K784" s="7">
        <v>100000</v>
      </c>
    </row>
    <row r="785" spans="9:11" x14ac:dyDescent="0.3">
      <c r="I785" t="s">
        <v>294</v>
      </c>
      <c r="J785" s="19" t="s">
        <v>373</v>
      </c>
      <c r="K785" s="7">
        <v>100000</v>
      </c>
    </row>
    <row r="786" spans="9:11" x14ac:dyDescent="0.3">
      <c r="I786" t="s">
        <v>297</v>
      </c>
      <c r="J786" s="19" t="s">
        <v>374</v>
      </c>
      <c r="K786" s="7">
        <v>300000</v>
      </c>
    </row>
    <row r="787" spans="9:11" x14ac:dyDescent="0.3">
      <c r="I787" t="s">
        <v>308</v>
      </c>
      <c r="J787" s="19" t="s">
        <v>385</v>
      </c>
      <c r="K787" s="7">
        <v>350000</v>
      </c>
    </row>
    <row r="788" spans="9:11" x14ac:dyDescent="0.3">
      <c r="I788" t="s">
        <v>299</v>
      </c>
      <c r="J788" s="19" t="s">
        <v>376</v>
      </c>
      <c r="K788" s="7">
        <v>120000</v>
      </c>
    </row>
    <row r="789" spans="9:11" x14ac:dyDescent="0.3">
      <c r="I789" t="s">
        <v>301</v>
      </c>
      <c r="J789" s="19" t="s">
        <v>378</v>
      </c>
      <c r="K789" s="7">
        <v>120000</v>
      </c>
    </row>
    <row r="790" spans="9:11" x14ac:dyDescent="0.3">
      <c r="I790" t="s">
        <v>352</v>
      </c>
      <c r="J790" s="19" t="s">
        <v>379</v>
      </c>
      <c r="K790" s="7">
        <v>80000</v>
      </c>
    </row>
    <row r="791" spans="9:11" x14ac:dyDescent="0.3">
      <c r="I791" t="s">
        <v>302</v>
      </c>
      <c r="J791" s="19" t="s">
        <v>380</v>
      </c>
      <c r="K791" s="7">
        <v>30000</v>
      </c>
    </row>
    <row r="792" spans="9:11" x14ac:dyDescent="0.3">
      <c r="I792" t="s">
        <v>303</v>
      </c>
      <c r="J792" s="19" t="s">
        <v>405</v>
      </c>
      <c r="K792" s="7">
        <v>60000</v>
      </c>
    </row>
    <row r="793" spans="9:11" x14ac:dyDescent="0.3">
      <c r="I793" t="s">
        <v>295</v>
      </c>
      <c r="J793" s="19" t="s">
        <v>381</v>
      </c>
      <c r="K793" s="7">
        <v>100000</v>
      </c>
    </row>
    <row r="794" spans="9:11" x14ac:dyDescent="0.3">
      <c r="I794" t="s">
        <v>298</v>
      </c>
      <c r="J794" s="19" t="s">
        <v>375</v>
      </c>
      <c r="K794" s="7">
        <v>150000</v>
      </c>
    </row>
    <row r="795" spans="9:11" x14ac:dyDescent="0.3">
      <c r="I795" t="s">
        <v>300</v>
      </c>
      <c r="J795" s="19" t="s">
        <v>384</v>
      </c>
      <c r="K795" s="7">
        <v>80000</v>
      </c>
    </row>
    <row r="796" spans="9:11" x14ac:dyDescent="0.3">
      <c r="I796" t="s">
        <v>313</v>
      </c>
      <c r="J796" s="19" t="s">
        <v>387</v>
      </c>
      <c r="K796" s="7">
        <v>150000</v>
      </c>
    </row>
    <row r="797" spans="9:11" x14ac:dyDescent="0.3">
      <c r="I797" t="s">
        <v>312</v>
      </c>
      <c r="J797" s="19" t="s">
        <v>386</v>
      </c>
      <c r="K797" s="7">
        <v>150000</v>
      </c>
    </row>
    <row r="798" spans="9:11" x14ac:dyDescent="0.3">
      <c r="I798" t="s">
        <v>296</v>
      </c>
      <c r="J798" s="19" t="s">
        <v>382</v>
      </c>
      <c r="K798" s="7">
        <v>100000</v>
      </c>
    </row>
    <row r="799" spans="9:11" x14ac:dyDescent="0.3">
      <c r="I799" t="s">
        <v>314</v>
      </c>
      <c r="J799" s="19" t="s">
        <v>388</v>
      </c>
      <c r="K799" s="7">
        <v>50000</v>
      </c>
    </row>
    <row r="800" spans="9:11" x14ac:dyDescent="0.3">
      <c r="I800" t="s">
        <v>524</v>
      </c>
      <c r="J800" s="19" t="s">
        <v>499</v>
      </c>
      <c r="K800" s="78">
        <v>50000</v>
      </c>
    </row>
    <row r="801" spans="9:11" x14ac:dyDescent="0.3">
      <c r="I801" t="s">
        <v>526</v>
      </c>
      <c r="J801" s="19" t="s">
        <v>501</v>
      </c>
      <c r="K801" s="7">
        <v>75000</v>
      </c>
    </row>
    <row r="802" spans="9:11" x14ac:dyDescent="0.3">
      <c r="I802" s="2" t="s">
        <v>255</v>
      </c>
    </row>
    <row r="803" spans="9:11" x14ac:dyDescent="0.3">
      <c r="I803" t="s">
        <v>289</v>
      </c>
      <c r="J803" s="19" t="s">
        <v>368</v>
      </c>
      <c r="K803" s="7">
        <v>20000</v>
      </c>
    </row>
    <row r="804" spans="9:11" x14ac:dyDescent="0.3">
      <c r="I804" t="s">
        <v>290</v>
      </c>
      <c r="J804" s="19" t="s">
        <v>369</v>
      </c>
      <c r="K804" s="7">
        <v>20000</v>
      </c>
    </row>
    <row r="805" spans="9:11" x14ac:dyDescent="0.3">
      <c r="I805" t="s">
        <v>291</v>
      </c>
      <c r="J805" s="19" t="s">
        <v>370</v>
      </c>
      <c r="K805" s="7">
        <v>30000</v>
      </c>
    </row>
    <row r="806" spans="9:11" x14ac:dyDescent="0.3">
      <c r="I806" t="s">
        <v>292</v>
      </c>
      <c r="J806" s="19" t="s">
        <v>371</v>
      </c>
      <c r="K806" s="7">
        <v>50000</v>
      </c>
    </row>
    <row r="807" spans="9:11" x14ac:dyDescent="0.3">
      <c r="I807" t="s">
        <v>293</v>
      </c>
      <c r="J807" s="19" t="s">
        <v>372</v>
      </c>
      <c r="K807" s="7">
        <v>100000</v>
      </c>
    </row>
    <row r="808" spans="9:11" x14ac:dyDescent="0.3">
      <c r="I808" t="s">
        <v>294</v>
      </c>
      <c r="J808" s="19" t="s">
        <v>373</v>
      </c>
      <c r="K808" s="7">
        <v>100000</v>
      </c>
    </row>
    <row r="809" spans="9:11" x14ac:dyDescent="0.3">
      <c r="I809" t="s">
        <v>297</v>
      </c>
      <c r="J809" s="19" t="s">
        <v>374</v>
      </c>
      <c r="K809" s="7">
        <v>300000</v>
      </c>
    </row>
    <row r="810" spans="9:11" x14ac:dyDescent="0.3">
      <c r="I810" t="s">
        <v>308</v>
      </c>
      <c r="J810" s="19" t="s">
        <v>385</v>
      </c>
      <c r="K810" s="7">
        <v>350000</v>
      </c>
    </row>
    <row r="811" spans="9:11" x14ac:dyDescent="0.3">
      <c r="I811" t="s">
        <v>299</v>
      </c>
      <c r="J811" s="19" t="s">
        <v>376</v>
      </c>
      <c r="K811" s="7">
        <v>120000</v>
      </c>
    </row>
    <row r="812" spans="9:11" x14ac:dyDescent="0.3">
      <c r="I812" t="s">
        <v>301</v>
      </c>
      <c r="J812" s="19" t="s">
        <v>378</v>
      </c>
      <c r="K812" s="7">
        <v>120000</v>
      </c>
    </row>
    <row r="813" spans="9:11" x14ac:dyDescent="0.3">
      <c r="I813" t="s">
        <v>352</v>
      </c>
      <c r="J813" s="19" t="s">
        <v>379</v>
      </c>
      <c r="K813" s="7">
        <v>80000</v>
      </c>
    </row>
    <row r="814" spans="9:11" x14ac:dyDescent="0.3">
      <c r="I814" t="s">
        <v>302</v>
      </c>
      <c r="J814" s="19" t="s">
        <v>380</v>
      </c>
      <c r="K814" s="7">
        <v>30000</v>
      </c>
    </row>
    <row r="815" spans="9:11" x14ac:dyDescent="0.3">
      <c r="I815" t="s">
        <v>303</v>
      </c>
      <c r="J815" s="19" t="s">
        <v>405</v>
      </c>
      <c r="K815" s="7">
        <v>60000</v>
      </c>
    </row>
    <row r="816" spans="9:11" x14ac:dyDescent="0.3">
      <c r="I816" t="s">
        <v>295</v>
      </c>
      <c r="J816" s="19" t="s">
        <v>381</v>
      </c>
      <c r="K816" s="7">
        <v>100000</v>
      </c>
    </row>
    <row r="817" spans="9:11" x14ac:dyDescent="0.3">
      <c r="I817" t="s">
        <v>298</v>
      </c>
      <c r="J817" s="19" t="s">
        <v>375</v>
      </c>
      <c r="K817" s="7">
        <v>150000</v>
      </c>
    </row>
    <row r="818" spans="9:11" x14ac:dyDescent="0.3">
      <c r="I818" t="s">
        <v>300</v>
      </c>
      <c r="J818" s="19" t="s">
        <v>384</v>
      </c>
      <c r="K818" s="7">
        <v>80000</v>
      </c>
    </row>
    <row r="819" spans="9:11" x14ac:dyDescent="0.3">
      <c r="I819" t="s">
        <v>346</v>
      </c>
      <c r="J819" s="25" t="s">
        <v>396</v>
      </c>
      <c r="K819" s="7">
        <v>150000</v>
      </c>
    </row>
    <row r="820" spans="9:11" x14ac:dyDescent="0.3">
      <c r="I820" t="s">
        <v>359</v>
      </c>
      <c r="J820" s="25" t="s">
        <v>402</v>
      </c>
      <c r="K820" s="7">
        <v>150000</v>
      </c>
    </row>
    <row r="821" spans="9:11" x14ac:dyDescent="0.3">
      <c r="I821" t="s">
        <v>304</v>
      </c>
      <c r="J821" s="25" t="s">
        <v>406</v>
      </c>
      <c r="K821" s="7">
        <v>100000</v>
      </c>
    </row>
    <row r="822" spans="9:11" x14ac:dyDescent="0.3">
      <c r="I822" t="s">
        <v>524</v>
      </c>
      <c r="J822" s="19" t="s">
        <v>499</v>
      </c>
      <c r="K822" s="78">
        <v>50000</v>
      </c>
    </row>
    <row r="823" spans="9:11" x14ac:dyDescent="0.3">
      <c r="I823" t="s">
        <v>537</v>
      </c>
      <c r="J823" s="25" t="s">
        <v>511</v>
      </c>
      <c r="K823" s="7">
        <v>75000</v>
      </c>
    </row>
    <row r="824" spans="9:11" x14ac:dyDescent="0.3">
      <c r="I824" s="2" t="s">
        <v>209</v>
      </c>
    </row>
    <row r="825" spans="9:11" x14ac:dyDescent="0.3">
      <c r="I825" t="s">
        <v>289</v>
      </c>
      <c r="J825" s="19" t="s">
        <v>368</v>
      </c>
      <c r="K825" s="7">
        <v>20000</v>
      </c>
    </row>
    <row r="826" spans="9:11" x14ac:dyDescent="0.3">
      <c r="I826" t="s">
        <v>290</v>
      </c>
      <c r="J826" s="19" t="s">
        <v>369</v>
      </c>
      <c r="K826" s="7">
        <v>20000</v>
      </c>
    </row>
    <row r="827" spans="9:11" x14ac:dyDescent="0.3">
      <c r="I827" t="s">
        <v>291</v>
      </c>
      <c r="J827" s="19" t="s">
        <v>370</v>
      </c>
      <c r="K827" s="7">
        <v>30000</v>
      </c>
    </row>
    <row r="828" spans="9:11" x14ac:dyDescent="0.3">
      <c r="I828" t="s">
        <v>292</v>
      </c>
      <c r="J828" s="19" t="s">
        <v>371</v>
      </c>
      <c r="K828" s="7">
        <v>50000</v>
      </c>
    </row>
    <row r="829" spans="9:11" x14ac:dyDescent="0.3">
      <c r="I829" t="s">
        <v>293</v>
      </c>
      <c r="J829" s="19" t="s">
        <v>372</v>
      </c>
      <c r="K829" s="7">
        <v>100000</v>
      </c>
    </row>
    <row r="830" spans="9:11" x14ac:dyDescent="0.3">
      <c r="I830" t="s">
        <v>294</v>
      </c>
      <c r="J830" s="19" t="s">
        <v>373</v>
      </c>
      <c r="K830" s="7">
        <v>100000</v>
      </c>
    </row>
    <row r="831" spans="9:11" x14ac:dyDescent="0.3">
      <c r="I831" t="s">
        <v>297</v>
      </c>
      <c r="J831" s="19" t="s">
        <v>374</v>
      </c>
      <c r="K831" s="7">
        <v>300000</v>
      </c>
    </row>
    <row r="832" spans="9:11" x14ac:dyDescent="0.3">
      <c r="I832" t="s">
        <v>308</v>
      </c>
      <c r="J832" s="19" t="s">
        <v>385</v>
      </c>
      <c r="K832" s="7">
        <v>350000</v>
      </c>
    </row>
    <row r="833" spans="9:11" x14ac:dyDescent="0.3">
      <c r="I833" t="s">
        <v>299</v>
      </c>
      <c r="J833" s="19" t="s">
        <v>376</v>
      </c>
      <c r="K833" s="7">
        <v>120000</v>
      </c>
    </row>
    <row r="834" spans="9:11" x14ac:dyDescent="0.3">
      <c r="I834" t="s">
        <v>301</v>
      </c>
      <c r="J834" s="19" t="s">
        <v>378</v>
      </c>
      <c r="K834" s="7">
        <v>120000</v>
      </c>
    </row>
    <row r="835" spans="9:11" x14ac:dyDescent="0.3">
      <c r="I835" t="s">
        <v>352</v>
      </c>
      <c r="J835" s="19" t="s">
        <v>379</v>
      </c>
      <c r="K835" s="7">
        <v>80000</v>
      </c>
    </row>
    <row r="836" spans="9:11" x14ac:dyDescent="0.3">
      <c r="I836" t="s">
        <v>302</v>
      </c>
      <c r="J836" s="19" t="s">
        <v>380</v>
      </c>
      <c r="K836" s="7">
        <v>30000</v>
      </c>
    </row>
    <row r="837" spans="9:11" x14ac:dyDescent="0.3">
      <c r="I837" t="s">
        <v>303</v>
      </c>
      <c r="J837" s="19" t="s">
        <v>405</v>
      </c>
      <c r="K837" s="7">
        <v>60000</v>
      </c>
    </row>
    <row r="838" spans="9:11" x14ac:dyDescent="0.3">
      <c r="I838" t="s">
        <v>295</v>
      </c>
      <c r="J838" s="19" t="s">
        <v>381</v>
      </c>
      <c r="K838" s="7">
        <v>100000</v>
      </c>
    </row>
    <row r="839" spans="9:11" x14ac:dyDescent="0.3">
      <c r="I839" t="s">
        <v>298</v>
      </c>
      <c r="J839" s="19" t="s">
        <v>375</v>
      </c>
      <c r="K839" s="7">
        <v>150000</v>
      </c>
    </row>
    <row r="840" spans="9:11" x14ac:dyDescent="0.3">
      <c r="I840" t="s">
        <v>300</v>
      </c>
      <c r="J840" s="19" t="s">
        <v>384</v>
      </c>
      <c r="K840" s="7">
        <v>80000</v>
      </c>
    </row>
    <row r="841" spans="9:11" x14ac:dyDescent="0.3">
      <c r="I841" t="s">
        <v>321</v>
      </c>
      <c r="J841" s="25" t="s">
        <v>389</v>
      </c>
      <c r="K841" s="7">
        <v>150000</v>
      </c>
    </row>
    <row r="842" spans="9:11" x14ac:dyDescent="0.3">
      <c r="I842" t="s">
        <v>325</v>
      </c>
      <c r="J842" s="25" t="s">
        <v>391</v>
      </c>
      <c r="K842" s="7">
        <v>150000</v>
      </c>
    </row>
    <row r="843" spans="9:11" x14ac:dyDescent="0.3">
      <c r="I843" t="s">
        <v>346</v>
      </c>
      <c r="J843" s="25" t="s">
        <v>396</v>
      </c>
      <c r="K843" s="7">
        <v>150000</v>
      </c>
    </row>
    <row r="844" spans="9:11" x14ac:dyDescent="0.3">
      <c r="I844" t="s">
        <v>350</v>
      </c>
      <c r="J844" s="25" t="s">
        <v>399</v>
      </c>
      <c r="K844" s="7">
        <v>150000</v>
      </c>
    </row>
    <row r="845" spans="9:11" x14ac:dyDescent="0.3">
      <c r="I845" t="s">
        <v>312</v>
      </c>
      <c r="J845" s="19" t="s">
        <v>386</v>
      </c>
      <c r="K845" s="7">
        <v>150000</v>
      </c>
    </row>
    <row r="846" spans="9:11" x14ac:dyDescent="0.3">
      <c r="I846" t="s">
        <v>296</v>
      </c>
      <c r="J846" s="19" t="s">
        <v>382</v>
      </c>
      <c r="K846" s="7">
        <v>100000</v>
      </c>
    </row>
    <row r="847" spans="9:11" x14ac:dyDescent="0.3">
      <c r="I847" t="s">
        <v>524</v>
      </c>
      <c r="J847" s="19" t="s">
        <v>499</v>
      </c>
      <c r="K847" s="78">
        <v>50000</v>
      </c>
    </row>
    <row r="848" spans="9:11" x14ac:dyDescent="0.3">
      <c r="I848" t="s">
        <v>539</v>
      </c>
      <c r="J848" s="19" t="s">
        <v>513</v>
      </c>
      <c r="K848" s="7">
        <v>75000</v>
      </c>
    </row>
    <row r="849" spans="9:11" x14ac:dyDescent="0.3">
      <c r="I849" s="2" t="s">
        <v>210</v>
      </c>
    </row>
    <row r="850" spans="9:11" x14ac:dyDescent="0.3">
      <c r="I850" t="s">
        <v>289</v>
      </c>
      <c r="J850" s="19" t="s">
        <v>368</v>
      </c>
      <c r="K850" s="7">
        <v>20000</v>
      </c>
    </row>
    <row r="851" spans="9:11" x14ac:dyDescent="0.3">
      <c r="I851" t="s">
        <v>290</v>
      </c>
      <c r="J851" s="19" t="s">
        <v>369</v>
      </c>
      <c r="K851" s="7">
        <v>20000</v>
      </c>
    </row>
    <row r="852" spans="9:11" x14ac:dyDescent="0.3">
      <c r="I852" t="s">
        <v>291</v>
      </c>
      <c r="J852" s="19" t="s">
        <v>370</v>
      </c>
      <c r="K852" s="7">
        <v>30000</v>
      </c>
    </row>
    <row r="853" spans="9:11" x14ac:dyDescent="0.3">
      <c r="I853" t="s">
        <v>292</v>
      </c>
      <c r="J853" s="19" t="s">
        <v>371</v>
      </c>
      <c r="K853" s="7">
        <v>50000</v>
      </c>
    </row>
    <row r="854" spans="9:11" x14ac:dyDescent="0.3">
      <c r="I854" t="s">
        <v>293</v>
      </c>
      <c r="J854" s="19" t="s">
        <v>372</v>
      </c>
      <c r="K854" s="7">
        <v>100000</v>
      </c>
    </row>
    <row r="855" spans="9:11" x14ac:dyDescent="0.3">
      <c r="I855" t="s">
        <v>294</v>
      </c>
      <c r="J855" s="19" t="s">
        <v>373</v>
      </c>
      <c r="K855" s="7">
        <v>100000</v>
      </c>
    </row>
    <row r="856" spans="9:11" x14ac:dyDescent="0.3">
      <c r="I856" t="s">
        <v>297</v>
      </c>
      <c r="J856" s="19" t="s">
        <v>374</v>
      </c>
      <c r="K856" s="7">
        <v>300000</v>
      </c>
    </row>
    <row r="857" spans="9:11" x14ac:dyDescent="0.3">
      <c r="I857" t="s">
        <v>308</v>
      </c>
      <c r="J857" s="19" t="s">
        <v>385</v>
      </c>
      <c r="K857" s="7">
        <v>350000</v>
      </c>
    </row>
    <row r="858" spans="9:11" x14ac:dyDescent="0.3">
      <c r="I858" t="s">
        <v>365</v>
      </c>
      <c r="J858" s="19" t="s">
        <v>376</v>
      </c>
      <c r="K858" s="7">
        <v>80000</v>
      </c>
    </row>
    <row r="859" spans="9:11" x14ac:dyDescent="0.3">
      <c r="I859" t="s">
        <v>366</v>
      </c>
      <c r="J859" s="19" t="s">
        <v>378</v>
      </c>
      <c r="K859" s="7">
        <v>80000</v>
      </c>
    </row>
    <row r="860" spans="9:11" x14ac:dyDescent="0.3">
      <c r="I860" t="s">
        <v>352</v>
      </c>
      <c r="J860" s="19" t="s">
        <v>379</v>
      </c>
      <c r="K860" s="7">
        <v>80000</v>
      </c>
    </row>
    <row r="861" spans="9:11" x14ac:dyDescent="0.3">
      <c r="I861" t="s">
        <v>302</v>
      </c>
      <c r="J861" s="19" t="s">
        <v>380</v>
      </c>
      <c r="K861" s="7">
        <v>30000</v>
      </c>
    </row>
    <row r="862" spans="9:11" x14ac:dyDescent="0.3">
      <c r="I862" t="s">
        <v>303</v>
      </c>
      <c r="J862" s="19" t="s">
        <v>405</v>
      </c>
      <c r="K862" s="7">
        <v>60000</v>
      </c>
    </row>
    <row r="863" spans="9:11" x14ac:dyDescent="0.3">
      <c r="I863" t="s">
        <v>364</v>
      </c>
      <c r="J863" s="19" t="s">
        <v>381</v>
      </c>
      <c r="K863" s="7">
        <v>50000</v>
      </c>
    </row>
    <row r="864" spans="9:11" x14ac:dyDescent="0.3">
      <c r="I864" t="s">
        <v>298</v>
      </c>
      <c r="J864" s="19" t="s">
        <v>375</v>
      </c>
      <c r="K864" s="7">
        <v>150000</v>
      </c>
    </row>
    <row r="865" spans="9:11" x14ac:dyDescent="0.3">
      <c r="I865" t="s">
        <v>300</v>
      </c>
      <c r="J865" s="19" t="s">
        <v>384</v>
      </c>
      <c r="K865" s="7">
        <v>80000</v>
      </c>
    </row>
    <row r="866" spans="9:11" x14ac:dyDescent="0.3">
      <c r="I866" t="s">
        <v>321</v>
      </c>
      <c r="J866" s="25" t="s">
        <v>389</v>
      </c>
      <c r="K866" s="7">
        <v>150000</v>
      </c>
    </row>
    <row r="867" spans="9:11" x14ac:dyDescent="0.3">
      <c r="I867" t="s">
        <v>325</v>
      </c>
      <c r="J867" s="25" t="s">
        <v>391</v>
      </c>
      <c r="K867" s="7">
        <v>150000</v>
      </c>
    </row>
    <row r="868" spans="9:11" x14ac:dyDescent="0.3">
      <c r="I868" t="s">
        <v>346</v>
      </c>
      <c r="J868" s="25" t="s">
        <v>396</v>
      </c>
      <c r="K868" s="7">
        <v>150000</v>
      </c>
    </row>
    <row r="869" spans="9:11" x14ac:dyDescent="0.3">
      <c r="I869" t="s">
        <v>350</v>
      </c>
      <c r="J869" s="25" t="s">
        <v>399</v>
      </c>
      <c r="K869" s="7">
        <v>150000</v>
      </c>
    </row>
    <row r="870" spans="9:11" x14ac:dyDescent="0.3">
      <c r="I870" t="s">
        <v>312</v>
      </c>
      <c r="J870" s="19" t="s">
        <v>386</v>
      </c>
      <c r="K870" s="7">
        <v>150000</v>
      </c>
    </row>
    <row r="871" spans="9:11" x14ac:dyDescent="0.3">
      <c r="I871" t="s">
        <v>296</v>
      </c>
      <c r="J871" s="19" t="s">
        <v>382</v>
      </c>
      <c r="K871" s="7">
        <v>100000</v>
      </c>
    </row>
    <row r="872" spans="9:11" x14ac:dyDescent="0.3">
      <c r="I872" t="s">
        <v>354</v>
      </c>
      <c r="J872" s="25" t="s">
        <v>400</v>
      </c>
      <c r="K872" s="7">
        <v>40000</v>
      </c>
    </row>
    <row r="873" spans="9:11" x14ac:dyDescent="0.3">
      <c r="I873" t="s">
        <v>363</v>
      </c>
      <c r="J873" s="25" t="s">
        <v>403</v>
      </c>
      <c r="K873" s="7">
        <v>100000</v>
      </c>
    </row>
    <row r="874" spans="9:11" x14ac:dyDescent="0.3">
      <c r="I874" t="s">
        <v>524</v>
      </c>
      <c r="J874" s="19" t="s">
        <v>499</v>
      </c>
      <c r="K874" s="78">
        <v>50000</v>
      </c>
    </row>
    <row r="875" spans="9:11" x14ac:dyDescent="0.3">
      <c r="I875" t="s">
        <v>539</v>
      </c>
      <c r="J875" s="19" t="s">
        <v>513</v>
      </c>
      <c r="K875" s="7">
        <v>75000</v>
      </c>
    </row>
    <row r="876" spans="9:11" x14ac:dyDescent="0.3">
      <c r="I876" s="2" t="s">
        <v>367</v>
      </c>
    </row>
    <row r="877" spans="9:11" x14ac:dyDescent="0.3">
      <c r="I877" t="s">
        <v>289</v>
      </c>
      <c r="J877" s="19" t="s">
        <v>368</v>
      </c>
      <c r="K877" s="7">
        <v>20000</v>
      </c>
    </row>
    <row r="878" spans="9:11" x14ac:dyDescent="0.3">
      <c r="I878" t="s">
        <v>290</v>
      </c>
      <c r="J878" s="19" t="s">
        <v>369</v>
      </c>
      <c r="K878" s="7">
        <v>20000</v>
      </c>
    </row>
    <row r="879" spans="9:11" x14ac:dyDescent="0.3">
      <c r="I879" t="s">
        <v>291</v>
      </c>
      <c r="J879" s="19" t="s">
        <v>370</v>
      </c>
      <c r="K879" s="7">
        <v>30000</v>
      </c>
    </row>
    <row r="880" spans="9:11" x14ac:dyDescent="0.3">
      <c r="I880" t="s">
        <v>292</v>
      </c>
      <c r="J880" s="19" t="s">
        <v>371</v>
      </c>
      <c r="K880" s="7">
        <v>50000</v>
      </c>
    </row>
    <row r="881" spans="9:11" x14ac:dyDescent="0.3">
      <c r="I881" t="s">
        <v>293</v>
      </c>
      <c r="J881" s="19" t="s">
        <v>372</v>
      </c>
      <c r="K881" s="7">
        <v>100000</v>
      </c>
    </row>
    <row r="882" spans="9:11" x14ac:dyDescent="0.3">
      <c r="I882" t="s">
        <v>294</v>
      </c>
      <c r="J882" s="19" t="s">
        <v>373</v>
      </c>
      <c r="K882" s="7">
        <v>100000</v>
      </c>
    </row>
    <row r="883" spans="9:11" x14ac:dyDescent="0.3">
      <c r="I883" t="s">
        <v>297</v>
      </c>
      <c r="J883" s="19" t="s">
        <v>374</v>
      </c>
      <c r="K883" s="7">
        <v>300000</v>
      </c>
    </row>
    <row r="884" spans="9:11" x14ac:dyDescent="0.3">
      <c r="I884" t="s">
        <v>308</v>
      </c>
      <c r="J884" s="19" t="s">
        <v>385</v>
      </c>
      <c r="K884" s="7">
        <v>350000</v>
      </c>
    </row>
    <row r="885" spans="9:11" x14ac:dyDescent="0.3">
      <c r="I885" t="s">
        <v>299</v>
      </c>
      <c r="J885" s="19" t="s">
        <v>376</v>
      </c>
      <c r="K885" s="7">
        <v>120000</v>
      </c>
    </row>
    <row r="886" spans="9:11" x14ac:dyDescent="0.3">
      <c r="I886" t="s">
        <v>301</v>
      </c>
      <c r="J886" s="19" t="s">
        <v>378</v>
      </c>
      <c r="K886" s="7">
        <v>120000</v>
      </c>
    </row>
    <row r="887" spans="9:11" x14ac:dyDescent="0.3">
      <c r="I887" t="s">
        <v>352</v>
      </c>
      <c r="J887" s="19" t="s">
        <v>379</v>
      </c>
      <c r="K887" s="7">
        <v>80000</v>
      </c>
    </row>
    <row r="888" spans="9:11" x14ac:dyDescent="0.3">
      <c r="I888" t="s">
        <v>302</v>
      </c>
      <c r="J888" s="19" t="s">
        <v>380</v>
      </c>
      <c r="K888" s="7">
        <v>30000</v>
      </c>
    </row>
    <row r="889" spans="9:11" x14ac:dyDescent="0.3">
      <c r="I889" t="s">
        <v>303</v>
      </c>
      <c r="J889" s="19" t="s">
        <v>405</v>
      </c>
      <c r="K889" s="7">
        <v>60000</v>
      </c>
    </row>
    <row r="890" spans="9:11" x14ac:dyDescent="0.3">
      <c r="I890" t="s">
        <v>295</v>
      </c>
      <c r="J890" s="19" t="s">
        <v>381</v>
      </c>
      <c r="K890" s="7">
        <v>100000</v>
      </c>
    </row>
    <row r="891" spans="9:11" x14ac:dyDescent="0.3">
      <c r="I891" t="s">
        <v>298</v>
      </c>
      <c r="J891" s="19" t="s">
        <v>375</v>
      </c>
      <c r="K891" s="7">
        <v>150000</v>
      </c>
    </row>
    <row r="892" spans="9:11" x14ac:dyDescent="0.3">
      <c r="I892" t="s">
        <v>300</v>
      </c>
      <c r="J892" s="19" t="s">
        <v>384</v>
      </c>
      <c r="K892" s="7">
        <v>80000</v>
      </c>
    </row>
    <row r="893" spans="9:11" x14ac:dyDescent="0.3">
      <c r="I893" t="s">
        <v>346</v>
      </c>
      <c r="J893" s="25" t="s">
        <v>396</v>
      </c>
      <c r="K893" s="7">
        <v>150000</v>
      </c>
    </row>
    <row r="894" spans="9:11" x14ac:dyDescent="0.3">
      <c r="I894" t="s">
        <v>359</v>
      </c>
      <c r="J894" s="25" t="s">
        <v>402</v>
      </c>
      <c r="K894" s="7">
        <v>150000</v>
      </c>
    </row>
    <row r="895" spans="9:11" x14ac:dyDescent="0.3">
      <c r="I895" t="s">
        <v>304</v>
      </c>
      <c r="J895" s="25" t="s">
        <v>406</v>
      </c>
      <c r="K895" s="7">
        <v>100000</v>
      </c>
    </row>
    <row r="896" spans="9:11" x14ac:dyDescent="0.3">
      <c r="I896" t="s">
        <v>524</v>
      </c>
      <c r="J896" s="19" t="s">
        <v>499</v>
      </c>
      <c r="K896" s="78">
        <v>50000</v>
      </c>
    </row>
    <row r="897" spans="9:11" x14ac:dyDescent="0.3">
      <c r="I897" t="s">
        <v>537</v>
      </c>
      <c r="J897" s="25" t="s">
        <v>511</v>
      </c>
      <c r="K897" s="7">
        <v>75000</v>
      </c>
    </row>
    <row r="898" spans="9:11" x14ac:dyDescent="0.3">
      <c r="I898" s="2" t="s">
        <v>422</v>
      </c>
    </row>
    <row r="899" spans="9:11" x14ac:dyDescent="0.3">
      <c r="I899" t="s">
        <v>289</v>
      </c>
      <c r="J899" s="19" t="s">
        <v>368</v>
      </c>
      <c r="K899" s="7">
        <v>20000</v>
      </c>
    </row>
    <row r="900" spans="9:11" x14ac:dyDescent="0.3">
      <c r="I900" t="s">
        <v>290</v>
      </c>
      <c r="J900" s="19" t="s">
        <v>369</v>
      </c>
      <c r="K900" s="7">
        <v>20000</v>
      </c>
    </row>
    <row r="901" spans="9:11" x14ac:dyDescent="0.3">
      <c r="I901" t="s">
        <v>291</v>
      </c>
      <c r="J901" s="19" t="s">
        <v>370</v>
      </c>
      <c r="K901" s="7">
        <v>30000</v>
      </c>
    </row>
    <row r="902" spans="9:11" x14ac:dyDescent="0.3">
      <c r="I902" t="s">
        <v>292</v>
      </c>
      <c r="J902" s="19" t="s">
        <v>371</v>
      </c>
      <c r="K902" s="7">
        <v>50000</v>
      </c>
    </row>
    <row r="903" spans="9:11" x14ac:dyDescent="0.3">
      <c r="I903" t="s">
        <v>293</v>
      </c>
      <c r="J903" s="19" t="s">
        <v>372</v>
      </c>
      <c r="K903" s="7">
        <v>100000</v>
      </c>
    </row>
    <row r="904" spans="9:11" x14ac:dyDescent="0.3">
      <c r="I904" t="s">
        <v>294</v>
      </c>
      <c r="J904" s="19" t="s">
        <v>373</v>
      </c>
      <c r="K904" s="7">
        <v>100000</v>
      </c>
    </row>
    <row r="905" spans="9:11" x14ac:dyDescent="0.3">
      <c r="I905" t="s">
        <v>297</v>
      </c>
      <c r="J905" s="19" t="s">
        <v>374</v>
      </c>
      <c r="K905" s="7">
        <v>300000</v>
      </c>
    </row>
    <row r="906" spans="9:11" x14ac:dyDescent="0.3">
      <c r="I906" t="s">
        <v>308</v>
      </c>
      <c r="J906" s="19" t="s">
        <v>385</v>
      </c>
      <c r="K906" s="7">
        <v>350000</v>
      </c>
    </row>
    <row r="907" spans="9:11" x14ac:dyDescent="0.3">
      <c r="I907" t="s">
        <v>365</v>
      </c>
      <c r="J907" s="19" t="s">
        <v>376</v>
      </c>
      <c r="K907" s="7">
        <v>80000</v>
      </c>
    </row>
    <row r="908" spans="9:11" x14ac:dyDescent="0.3">
      <c r="I908" t="s">
        <v>366</v>
      </c>
      <c r="J908" s="19" t="s">
        <v>378</v>
      </c>
      <c r="K908" s="7">
        <v>80000</v>
      </c>
    </row>
    <row r="909" spans="9:11" x14ac:dyDescent="0.3">
      <c r="I909" t="s">
        <v>352</v>
      </c>
      <c r="J909" s="19" t="s">
        <v>379</v>
      </c>
      <c r="K909" s="7">
        <v>80000</v>
      </c>
    </row>
    <row r="910" spans="9:11" x14ac:dyDescent="0.3">
      <c r="I910" t="s">
        <v>302</v>
      </c>
      <c r="J910" s="19" t="s">
        <v>380</v>
      </c>
      <c r="K910" s="7">
        <v>30000</v>
      </c>
    </row>
    <row r="911" spans="9:11" x14ac:dyDescent="0.3">
      <c r="I911" t="s">
        <v>303</v>
      </c>
      <c r="J911" s="19" t="s">
        <v>405</v>
      </c>
      <c r="K911" s="7">
        <v>60000</v>
      </c>
    </row>
    <row r="912" spans="9:11" x14ac:dyDescent="0.3">
      <c r="I912" t="s">
        <v>364</v>
      </c>
      <c r="J912" s="19" t="s">
        <v>381</v>
      </c>
      <c r="K912" s="7">
        <v>50000</v>
      </c>
    </row>
    <row r="913" spans="9:11" x14ac:dyDescent="0.3">
      <c r="I913" t="s">
        <v>298</v>
      </c>
      <c r="J913" s="19" t="s">
        <v>375</v>
      </c>
      <c r="K913" s="7">
        <v>150000</v>
      </c>
    </row>
    <row r="914" spans="9:11" x14ac:dyDescent="0.3">
      <c r="I914" t="s">
        <v>300</v>
      </c>
      <c r="J914" s="19" t="s">
        <v>384</v>
      </c>
      <c r="K914" s="7">
        <v>80000</v>
      </c>
    </row>
    <row r="915" spans="9:11" x14ac:dyDescent="0.3">
      <c r="I915" t="s">
        <v>321</v>
      </c>
      <c r="J915" s="25" t="s">
        <v>389</v>
      </c>
      <c r="K915" s="7">
        <v>150000</v>
      </c>
    </row>
    <row r="916" spans="9:11" x14ac:dyDescent="0.3">
      <c r="I916" t="s">
        <v>325</v>
      </c>
      <c r="J916" s="25" t="s">
        <v>391</v>
      </c>
      <c r="K916" s="7">
        <v>150000</v>
      </c>
    </row>
    <row r="917" spans="9:11" x14ac:dyDescent="0.3">
      <c r="I917" t="s">
        <v>346</v>
      </c>
      <c r="J917" s="25" t="s">
        <v>396</v>
      </c>
      <c r="K917" s="7">
        <v>150000</v>
      </c>
    </row>
    <row r="918" spans="9:11" x14ac:dyDescent="0.3">
      <c r="I918" t="s">
        <v>350</v>
      </c>
      <c r="J918" s="25" t="s">
        <v>399</v>
      </c>
      <c r="K918" s="7">
        <v>150000</v>
      </c>
    </row>
    <row r="919" spans="9:11" x14ac:dyDescent="0.3">
      <c r="I919" t="s">
        <v>312</v>
      </c>
      <c r="J919" s="19" t="s">
        <v>386</v>
      </c>
      <c r="K919" s="7">
        <v>150000</v>
      </c>
    </row>
    <row r="920" spans="9:11" x14ac:dyDescent="0.3">
      <c r="I920" t="s">
        <v>296</v>
      </c>
      <c r="J920" s="19" t="s">
        <v>382</v>
      </c>
      <c r="K920" s="7">
        <v>100000</v>
      </c>
    </row>
    <row r="921" spans="9:11" x14ac:dyDescent="0.3">
      <c r="I921" t="s">
        <v>524</v>
      </c>
      <c r="J921" s="19" t="s">
        <v>499</v>
      </c>
      <c r="K921" s="78">
        <v>50000</v>
      </c>
    </row>
    <row r="922" spans="9:11" x14ac:dyDescent="0.3">
      <c r="I922" t="s">
        <v>539</v>
      </c>
      <c r="J922" s="19" t="s">
        <v>513</v>
      </c>
      <c r="K922" s="7">
        <v>75000</v>
      </c>
    </row>
    <row r="923" spans="9:11" x14ac:dyDescent="0.3">
      <c r="I923" s="2" t="s">
        <v>213</v>
      </c>
      <c r="K923" s="7"/>
    </row>
    <row r="924" spans="9:11" x14ac:dyDescent="0.3">
      <c r="I924" t="s">
        <v>289</v>
      </c>
      <c r="J924" s="19" t="s">
        <v>368</v>
      </c>
      <c r="K924" s="7">
        <v>20000</v>
      </c>
    </row>
    <row r="925" spans="9:11" x14ac:dyDescent="0.3">
      <c r="I925" t="s">
        <v>290</v>
      </c>
      <c r="J925" s="19" t="s">
        <v>369</v>
      </c>
      <c r="K925" s="7">
        <v>20000</v>
      </c>
    </row>
    <row r="926" spans="9:11" x14ac:dyDescent="0.3">
      <c r="I926" t="s">
        <v>291</v>
      </c>
      <c r="J926" s="19" t="s">
        <v>370</v>
      </c>
      <c r="K926" s="7">
        <v>30000</v>
      </c>
    </row>
    <row r="927" spans="9:11" x14ac:dyDescent="0.3">
      <c r="I927" t="s">
        <v>292</v>
      </c>
      <c r="J927" s="19" t="s">
        <v>371</v>
      </c>
      <c r="K927" s="7">
        <v>50000</v>
      </c>
    </row>
    <row r="928" spans="9:11" x14ac:dyDescent="0.3">
      <c r="I928" t="s">
        <v>293</v>
      </c>
      <c r="J928" s="19" t="s">
        <v>372</v>
      </c>
      <c r="K928" s="7">
        <v>100000</v>
      </c>
    </row>
    <row r="929" spans="9:11" x14ac:dyDescent="0.3">
      <c r="I929" t="s">
        <v>294</v>
      </c>
      <c r="J929" s="19" t="s">
        <v>373</v>
      </c>
      <c r="K929" s="7">
        <v>100000</v>
      </c>
    </row>
    <row r="930" spans="9:11" x14ac:dyDescent="0.3">
      <c r="I930" t="s">
        <v>297</v>
      </c>
      <c r="J930" s="19" t="s">
        <v>374</v>
      </c>
      <c r="K930" s="7">
        <v>300000</v>
      </c>
    </row>
    <row r="931" spans="9:11" x14ac:dyDescent="0.3">
      <c r="I931" t="s">
        <v>308</v>
      </c>
      <c r="J931" s="19" t="s">
        <v>385</v>
      </c>
      <c r="K931" s="7">
        <v>350000</v>
      </c>
    </row>
    <row r="932" spans="9:11" x14ac:dyDescent="0.3">
      <c r="I932" t="s">
        <v>299</v>
      </c>
      <c r="J932" s="19" t="s">
        <v>376</v>
      </c>
      <c r="K932" s="7">
        <v>120000</v>
      </c>
    </row>
    <row r="933" spans="9:11" x14ac:dyDescent="0.3">
      <c r="I933" t="s">
        <v>301</v>
      </c>
      <c r="J933" s="19" t="s">
        <v>378</v>
      </c>
      <c r="K933" s="7">
        <v>120000</v>
      </c>
    </row>
    <row r="934" spans="9:11" x14ac:dyDescent="0.3">
      <c r="I934" t="s">
        <v>352</v>
      </c>
      <c r="J934" s="19" t="s">
        <v>379</v>
      </c>
      <c r="K934" s="7">
        <v>80000</v>
      </c>
    </row>
    <row r="935" spans="9:11" x14ac:dyDescent="0.3">
      <c r="I935" t="s">
        <v>302</v>
      </c>
      <c r="J935" s="19" t="s">
        <v>380</v>
      </c>
      <c r="K935" s="7">
        <v>30000</v>
      </c>
    </row>
    <row r="936" spans="9:11" x14ac:dyDescent="0.3">
      <c r="I936" t="s">
        <v>303</v>
      </c>
      <c r="J936" s="19" t="s">
        <v>405</v>
      </c>
      <c r="K936" s="7">
        <v>60000</v>
      </c>
    </row>
    <row r="937" spans="9:11" x14ac:dyDescent="0.3">
      <c r="I937" t="s">
        <v>295</v>
      </c>
      <c r="J937" s="19" t="s">
        <v>381</v>
      </c>
      <c r="K937" s="7">
        <v>100000</v>
      </c>
    </row>
    <row r="938" spans="9:11" x14ac:dyDescent="0.3">
      <c r="I938" t="s">
        <v>298</v>
      </c>
      <c r="J938" s="19" t="s">
        <v>375</v>
      </c>
      <c r="K938" s="7">
        <v>150000</v>
      </c>
    </row>
    <row r="939" spans="9:11" x14ac:dyDescent="0.3">
      <c r="I939" t="s">
        <v>300</v>
      </c>
      <c r="J939" s="19" t="s">
        <v>384</v>
      </c>
      <c r="K939" s="7">
        <v>80000</v>
      </c>
    </row>
    <row r="940" spans="9:11" x14ac:dyDescent="0.3">
      <c r="I940" t="s">
        <v>346</v>
      </c>
      <c r="J940" s="25" t="s">
        <v>396</v>
      </c>
      <c r="K940" s="7">
        <v>150000</v>
      </c>
    </row>
    <row r="941" spans="9:11" x14ac:dyDescent="0.3">
      <c r="I941" t="s">
        <v>359</v>
      </c>
      <c r="J941" s="25" t="s">
        <v>402</v>
      </c>
      <c r="K941" s="7">
        <v>150000</v>
      </c>
    </row>
    <row r="942" spans="9:11" x14ac:dyDescent="0.3">
      <c r="I942" t="s">
        <v>304</v>
      </c>
      <c r="J942" s="25" t="s">
        <v>406</v>
      </c>
      <c r="K942" s="7">
        <v>100000</v>
      </c>
    </row>
    <row r="943" spans="9:11" x14ac:dyDescent="0.3">
      <c r="I943" t="s">
        <v>524</v>
      </c>
      <c r="J943" s="19" t="s">
        <v>499</v>
      </c>
      <c r="K943" s="78">
        <v>50000</v>
      </c>
    </row>
    <row r="944" spans="9:11" x14ac:dyDescent="0.3">
      <c r="I944" t="s">
        <v>537</v>
      </c>
      <c r="J944" s="25" t="s">
        <v>511</v>
      </c>
      <c r="K944" s="7">
        <v>75000</v>
      </c>
    </row>
    <row r="945" spans="9:11" x14ac:dyDescent="0.3">
      <c r="I945" s="2" t="s">
        <v>423</v>
      </c>
    </row>
    <row r="946" spans="9:11" x14ac:dyDescent="0.3">
      <c r="I946" t="s">
        <v>289</v>
      </c>
      <c r="J946" s="19" t="s">
        <v>368</v>
      </c>
      <c r="K946" s="7">
        <v>20000</v>
      </c>
    </row>
    <row r="947" spans="9:11" x14ac:dyDescent="0.3">
      <c r="I947" t="s">
        <v>290</v>
      </c>
      <c r="J947" s="19" t="s">
        <v>369</v>
      </c>
      <c r="K947" s="7">
        <v>20000</v>
      </c>
    </row>
    <row r="948" spans="9:11" x14ac:dyDescent="0.3">
      <c r="I948" t="s">
        <v>291</v>
      </c>
      <c r="J948" s="19" t="s">
        <v>370</v>
      </c>
      <c r="K948" s="7">
        <v>30000</v>
      </c>
    </row>
    <row r="949" spans="9:11" x14ac:dyDescent="0.3">
      <c r="I949" t="s">
        <v>292</v>
      </c>
      <c r="J949" s="19" t="s">
        <v>371</v>
      </c>
      <c r="K949" s="7">
        <v>50000</v>
      </c>
    </row>
    <row r="950" spans="9:11" x14ac:dyDescent="0.3">
      <c r="I950" t="s">
        <v>293</v>
      </c>
      <c r="J950" s="19" t="s">
        <v>372</v>
      </c>
      <c r="K950" s="7">
        <v>100000</v>
      </c>
    </row>
    <row r="951" spans="9:11" x14ac:dyDescent="0.3">
      <c r="I951" t="s">
        <v>294</v>
      </c>
      <c r="J951" s="19" t="s">
        <v>373</v>
      </c>
      <c r="K951" s="7">
        <v>100000</v>
      </c>
    </row>
    <row r="952" spans="9:11" x14ac:dyDescent="0.3">
      <c r="I952" t="s">
        <v>297</v>
      </c>
      <c r="J952" s="19" t="s">
        <v>374</v>
      </c>
      <c r="K952" s="7">
        <v>300000</v>
      </c>
    </row>
    <row r="953" spans="9:11" x14ac:dyDescent="0.3">
      <c r="I953" t="s">
        <v>308</v>
      </c>
      <c r="J953" s="19" t="s">
        <v>385</v>
      </c>
      <c r="K953" s="7">
        <v>350000</v>
      </c>
    </row>
    <row r="954" spans="9:11" x14ac:dyDescent="0.3">
      <c r="I954" t="s">
        <v>299</v>
      </c>
      <c r="J954" s="19" t="s">
        <v>376</v>
      </c>
      <c r="K954" s="7">
        <v>120000</v>
      </c>
    </row>
    <row r="955" spans="9:11" x14ac:dyDescent="0.3">
      <c r="I955" t="s">
        <v>301</v>
      </c>
      <c r="J955" s="19" t="s">
        <v>378</v>
      </c>
      <c r="K955" s="7">
        <v>120000</v>
      </c>
    </row>
    <row r="956" spans="9:11" x14ac:dyDescent="0.3">
      <c r="I956" t="s">
        <v>352</v>
      </c>
      <c r="J956" s="19" t="s">
        <v>379</v>
      </c>
      <c r="K956" s="7">
        <v>80000</v>
      </c>
    </row>
    <row r="957" spans="9:11" x14ac:dyDescent="0.3">
      <c r="I957" t="s">
        <v>302</v>
      </c>
      <c r="J957" s="19" t="s">
        <v>380</v>
      </c>
      <c r="K957" s="7">
        <v>30000</v>
      </c>
    </row>
    <row r="958" spans="9:11" x14ac:dyDescent="0.3">
      <c r="I958" t="s">
        <v>303</v>
      </c>
      <c r="J958" s="19" t="s">
        <v>405</v>
      </c>
      <c r="K958" s="7">
        <v>60000</v>
      </c>
    </row>
    <row r="959" spans="9:11" x14ac:dyDescent="0.3">
      <c r="I959" t="s">
        <v>295</v>
      </c>
      <c r="J959" s="19" t="s">
        <v>381</v>
      </c>
      <c r="K959" s="7">
        <v>100000</v>
      </c>
    </row>
    <row r="960" spans="9:11" x14ac:dyDescent="0.3">
      <c r="I960" t="s">
        <v>296</v>
      </c>
      <c r="J960" s="19" t="s">
        <v>382</v>
      </c>
      <c r="K960" s="78">
        <v>100000</v>
      </c>
    </row>
    <row r="961" spans="9:11" x14ac:dyDescent="0.3">
      <c r="I961" t="s">
        <v>300</v>
      </c>
      <c r="J961" s="19" t="s">
        <v>384</v>
      </c>
      <c r="K961" s="78">
        <v>80000</v>
      </c>
    </row>
    <row r="962" spans="9:11" x14ac:dyDescent="0.3">
      <c r="I962" t="s">
        <v>322</v>
      </c>
      <c r="J962" s="25" t="s">
        <v>390</v>
      </c>
      <c r="K962" s="7">
        <v>150000</v>
      </c>
    </row>
    <row r="963" spans="9:11" x14ac:dyDescent="0.3">
      <c r="I963" t="s">
        <v>342</v>
      </c>
      <c r="J963" s="25" t="s">
        <v>395</v>
      </c>
      <c r="K963" s="7">
        <v>150000</v>
      </c>
    </row>
    <row r="964" spans="9:11" x14ac:dyDescent="0.3">
      <c r="I964" t="s">
        <v>298</v>
      </c>
      <c r="J964" s="19" t="s">
        <v>375</v>
      </c>
      <c r="K964" s="7">
        <v>150000</v>
      </c>
    </row>
    <row r="965" spans="9:11" x14ac:dyDescent="0.3">
      <c r="I965" t="s">
        <v>524</v>
      </c>
      <c r="J965" s="19" t="s">
        <v>499</v>
      </c>
      <c r="K965" s="78">
        <v>50000</v>
      </c>
    </row>
    <row r="966" spans="9:11" x14ac:dyDescent="0.3">
      <c r="I966" t="s">
        <v>532</v>
      </c>
      <c r="J966" s="19" t="s">
        <v>507</v>
      </c>
      <c r="K966" s="7">
        <v>75000</v>
      </c>
    </row>
  </sheetData>
  <sheetProtection algorithmName="SHA-512" hashValue="qEeE4WpGjcqcc6LULsZVnrpEd8ng/Ozc3g/h0PA95qSShOhGCyu5ovQRUZTTLszfPYFNvlKsB492Mf5MTFbHxA==" saltValue="Y3bHHPZGaGaRlORwgMMUYg==" spinCount="100000" sheet="1" objects="1" scenarios="1" selectLockedCells="1"/>
  <dataConsolidate/>
  <conditionalFormatting sqref="E2">
    <cfRule type="cellIs" dxfId="0" priority="1" operator="lessThan">
      <formula>0</formula>
    </cfRule>
  </conditionalFormatting>
  <dataValidations count="2">
    <dataValidation type="list" allowBlank="1" showInputMessage="1" showErrorMessage="1" sqref="C4:C14" xr:uid="{B9881BED-7726-4FA3-B09E-C9D22A73135A}">
      <formula1>INDIRECT(B4)</formula1>
    </dataValidation>
    <dataValidation type="list" allowBlank="1" showInputMessage="1" showErrorMessage="1" sqref="B4:B14" xr:uid="{0431FED2-172E-4E1F-964A-75E563383AF8}">
      <formula1>$G$7:$G$47</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94</vt:i4>
      </vt:variant>
    </vt:vector>
  </HeadingPairs>
  <TitlesOfParts>
    <vt:vector size="99" baseType="lpstr">
      <vt:lpstr>Summary</vt:lpstr>
      <vt:lpstr>Star Players</vt:lpstr>
      <vt:lpstr>Mercenaries</vt:lpstr>
      <vt:lpstr>Coaching Staff</vt:lpstr>
      <vt:lpstr>Other Inducements</vt:lpstr>
      <vt:lpstr>Amazon</vt:lpstr>
      <vt:lpstr>Amazons</vt:lpstr>
      <vt:lpstr>Badlands_Brawl</vt:lpstr>
      <vt:lpstr>Badlands_Brawl_</vt:lpstr>
      <vt:lpstr>Black_Orc</vt:lpstr>
      <vt:lpstr>Black_Orcs</vt:lpstr>
      <vt:lpstr>Chaos_Chosen</vt:lpstr>
      <vt:lpstr>Chaos_Chosen_Hashut</vt:lpstr>
      <vt:lpstr>Chaos_Chosen_Khorne</vt:lpstr>
      <vt:lpstr>Chaos_Chosen_Nurgle</vt:lpstr>
      <vt:lpstr>Chaos_Chosen_Slaanesh</vt:lpstr>
      <vt:lpstr>Chaos_Chosen_Tzeentch</vt:lpstr>
      <vt:lpstr>Chaos_Chosen_Undivided</vt:lpstr>
      <vt:lpstr>Chaos_Dwarf</vt:lpstr>
      <vt:lpstr>Chaos_Dwarf_Hashut</vt:lpstr>
      <vt:lpstr>Chaos_Renegade</vt:lpstr>
      <vt:lpstr>Chaos_Renegade_Hashut</vt:lpstr>
      <vt:lpstr>Chaos_Renegade_Khorne</vt:lpstr>
      <vt:lpstr>Chaos_Renegade_Nurgle</vt:lpstr>
      <vt:lpstr>Chaos_Renegade_Slaanesh</vt:lpstr>
      <vt:lpstr>Chaos_Renegade_Tzeentch</vt:lpstr>
      <vt:lpstr>Chaos_Renegade_Undivided</vt:lpstr>
      <vt:lpstr>Dark_Elf</vt:lpstr>
      <vt:lpstr>Dark_Elves</vt:lpstr>
      <vt:lpstr>Dwarf</vt:lpstr>
      <vt:lpstr>Dwarves</vt:lpstr>
      <vt:lpstr>Elf_Union</vt:lpstr>
      <vt:lpstr>Elven_Kingdoms_League</vt:lpstr>
      <vt:lpstr>Elven_Kingdoms_League_</vt:lpstr>
      <vt:lpstr>Elven_Union</vt:lpstr>
      <vt:lpstr>Favoured_Of</vt:lpstr>
      <vt:lpstr>Favoured_of_</vt:lpstr>
      <vt:lpstr>Favoured_of_Hashut</vt:lpstr>
      <vt:lpstr>Favoured_Of_Khorne</vt:lpstr>
      <vt:lpstr>Favoured_of_Nurgle</vt:lpstr>
      <vt:lpstr>Favoured_of_Slaanesh</vt:lpstr>
      <vt:lpstr>Favoured_of_Tzeentch</vt:lpstr>
      <vt:lpstr>Gnome</vt:lpstr>
      <vt:lpstr>Gnomes</vt:lpstr>
      <vt:lpstr>Goblin</vt:lpstr>
      <vt:lpstr>Goblins</vt:lpstr>
      <vt:lpstr>Halfling</vt:lpstr>
      <vt:lpstr>Halfling_Thimble_Cup</vt:lpstr>
      <vt:lpstr>Halfling_Thimble_Cup_</vt:lpstr>
      <vt:lpstr>Halflings</vt:lpstr>
      <vt:lpstr>High_Elf</vt:lpstr>
      <vt:lpstr>High_Elves</vt:lpstr>
      <vt:lpstr>Human</vt:lpstr>
      <vt:lpstr>Humans</vt:lpstr>
      <vt:lpstr>Imperial_Noble</vt:lpstr>
      <vt:lpstr>Imperial_Nobles</vt:lpstr>
      <vt:lpstr>Khemri</vt:lpstr>
      <vt:lpstr>Khorne</vt:lpstr>
      <vt:lpstr>Khorne_</vt:lpstr>
      <vt:lpstr>Lizardmen</vt:lpstr>
      <vt:lpstr>Lizards</vt:lpstr>
      <vt:lpstr>Lustrian_Superleague</vt:lpstr>
      <vt:lpstr>Lustrian_Superleague_</vt:lpstr>
      <vt:lpstr>Necromantic_Horror</vt:lpstr>
      <vt:lpstr>Necromantic_Horrors</vt:lpstr>
      <vt:lpstr>Norse_Chaos_Undivided</vt:lpstr>
      <vt:lpstr>Norse_Favoured_Khorne</vt:lpstr>
      <vt:lpstr>Norse_favoured_of_Khorne</vt:lpstr>
      <vt:lpstr>Norse_Old_World</vt:lpstr>
      <vt:lpstr>Norse_Old_World_Classic</vt:lpstr>
      <vt:lpstr>Nurgle</vt:lpstr>
      <vt:lpstr>Nurgle_Team</vt:lpstr>
      <vt:lpstr>Ogre_Team</vt:lpstr>
      <vt:lpstr>Ogres</vt:lpstr>
      <vt:lpstr>Old_World_Alliance</vt:lpstr>
      <vt:lpstr>Old_World_Classic</vt:lpstr>
      <vt:lpstr>Old_World_Classic_</vt:lpstr>
      <vt:lpstr>Orc_Team</vt:lpstr>
      <vt:lpstr>Orcs</vt:lpstr>
      <vt:lpstr>OWA</vt:lpstr>
      <vt:lpstr>Shambling_Undead</vt:lpstr>
      <vt:lpstr>Shambling_Undead_</vt:lpstr>
      <vt:lpstr>Skaven</vt:lpstr>
      <vt:lpstr>Skaven_Team</vt:lpstr>
      <vt:lpstr>Snotling_Team</vt:lpstr>
      <vt:lpstr>Snotlings</vt:lpstr>
      <vt:lpstr>Sylvanian_Spotlight</vt:lpstr>
      <vt:lpstr>Sylvanian_Spotlight_</vt:lpstr>
      <vt:lpstr>Tomb_Kings</vt:lpstr>
      <vt:lpstr>Underworld</vt:lpstr>
      <vt:lpstr>Underworld_Challenge</vt:lpstr>
      <vt:lpstr>Underworld_Challenge_</vt:lpstr>
      <vt:lpstr>Underworld_Denizens</vt:lpstr>
      <vt:lpstr>Vampire</vt:lpstr>
      <vt:lpstr>Vampires</vt:lpstr>
      <vt:lpstr>Wood_Elf_Teams</vt:lpstr>
      <vt:lpstr>Wood_Elves</vt:lpstr>
      <vt:lpstr>Worlds_Edge_Superleague</vt:lpstr>
      <vt:lpstr>Worlds_Edge_Superleague_</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Dave Hicks</dc:creator>
  <cp:lastModifiedBy>Dave Hicks</cp:lastModifiedBy>
  <dcterms:created xsi:type="dcterms:W3CDTF">2022-05-14T11:14:38Z</dcterms:created>
  <dcterms:modified xsi:type="dcterms:W3CDTF">2025-02-17T12:20:10Z</dcterms:modified>
</cp:coreProperties>
</file>